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showInkAnnotation="0" autoCompressPictures="0"/>
  <mc:AlternateContent xmlns:mc="http://schemas.openxmlformats.org/markup-compatibility/2006">
    <mc:Choice Requires="x15">
      <x15ac:absPath xmlns:x15ac="http://schemas.microsoft.com/office/spreadsheetml/2010/11/ac" url="\\atlas\WaveGlider\"/>
    </mc:Choice>
  </mc:AlternateContent>
  <xr:revisionPtr revIDLastSave="0" documentId="13_ncr:1_{C8FBADDD-5B5F-46C8-857C-294AB282DA23}" xr6:coauthVersionLast="36" xr6:coauthVersionMax="47" xr10:uidLastSave="{00000000-0000-0000-0000-000000000000}"/>
  <bookViews>
    <workbookView xWindow="1560" yWindow="1560" windowWidth="26415" windowHeight="10440" tabRatio="500" xr2:uid="{00000000-000D-0000-FFFF-FFFF00000000}"/>
  </bookViews>
  <sheets>
    <sheet name="Info" sheetId="9" r:id="rId1"/>
    <sheet name="CCU" sheetId="7" r:id="rId2"/>
    <sheet name="CO2" sheetId="1" r:id="rId3"/>
    <sheet name="pH" sheetId="2" r:id="rId4"/>
    <sheet name="BB" sheetId="3" r:id="rId5"/>
    <sheet name="VR2C" sheetId="5" r:id="rId6"/>
    <sheet name="GPCTD+DO" sheetId="6" r:id="rId7"/>
    <sheet name="MET" sheetId="8" r:id="rId8"/>
  </sheets>
  <calcPr calcId="191029"/>
</workbook>
</file>

<file path=xl/calcChain.xml><?xml version="1.0" encoding="utf-8"?>
<calcChain xmlns="http://schemas.openxmlformats.org/spreadsheetml/2006/main">
  <c r="M140" i="2" l="1"/>
  <c r="L140" i="2"/>
  <c r="J140" i="2"/>
  <c r="M139" i="2" l="1"/>
  <c r="L139" i="2"/>
  <c r="J139" i="2"/>
  <c r="M138" i="2" l="1"/>
  <c r="L138" i="2"/>
  <c r="J138" i="2"/>
  <c r="M137" i="2" l="1"/>
  <c r="L137" i="2"/>
  <c r="J137" i="2"/>
  <c r="M136" i="2" l="1"/>
  <c r="L136" i="2"/>
  <c r="J136" i="2"/>
  <c r="L135" i="2" l="1"/>
  <c r="J135" i="2"/>
  <c r="M135" i="2" s="1"/>
  <c r="L134" i="2" l="1"/>
  <c r="J134" i="2"/>
  <c r="M134" i="2" s="1"/>
  <c r="L133" i="2" l="1"/>
  <c r="J133" i="2"/>
  <c r="M133" i="2" s="1"/>
  <c r="L132" i="2" l="1"/>
  <c r="J132" i="2"/>
  <c r="M132" i="2" s="1"/>
  <c r="L131" i="2" l="1"/>
  <c r="J131" i="2"/>
  <c r="M131" i="2" s="1"/>
  <c r="L130" i="2" l="1"/>
  <c r="J130" i="2"/>
  <c r="M130" i="2" s="1"/>
  <c r="L129" i="2" l="1"/>
  <c r="J129" i="2"/>
  <c r="M129" i="2" s="1"/>
  <c r="L128" i="2" l="1"/>
  <c r="J128" i="2"/>
  <c r="M128" i="2" l="1"/>
  <c r="L127" i="2"/>
  <c r="J127" i="2"/>
  <c r="M127" i="2" s="1"/>
  <c r="L126" i="2" l="1"/>
  <c r="J126" i="2"/>
  <c r="M126" i="2" l="1"/>
  <c r="L125" i="2"/>
  <c r="J125" i="2"/>
  <c r="M125" i="2" s="1"/>
  <c r="L123" i="2" l="1"/>
  <c r="J123" i="2"/>
  <c r="L124" i="2"/>
  <c r="J124" i="2"/>
  <c r="M123" i="2" l="1"/>
  <c r="M124" i="2"/>
  <c r="L122" i="2"/>
  <c r="J122" i="2"/>
  <c r="M122" i="2" l="1"/>
  <c r="L121" i="2"/>
  <c r="J121" i="2"/>
  <c r="M121" i="2" l="1"/>
  <c r="L120" i="2"/>
  <c r="J120" i="2"/>
  <c r="M120" i="2"/>
  <c r="L119" i="2"/>
  <c r="J119" i="2" l="1"/>
  <c r="M119" i="2" s="1"/>
  <c r="L118" i="2" l="1"/>
  <c r="J118" i="2"/>
  <c r="M118" i="2" s="1"/>
  <c r="L117" i="2" l="1"/>
  <c r="J117" i="2"/>
  <c r="L115" i="2"/>
  <c r="J115" i="2"/>
  <c r="M115" i="2" s="1"/>
  <c r="L114" i="2"/>
  <c r="J114" i="2"/>
  <c r="L113" i="2"/>
  <c r="J113" i="2"/>
  <c r="L112" i="2"/>
  <c r="J112" i="2"/>
  <c r="M112" i="2" s="1"/>
  <c r="M114" i="2" l="1"/>
  <c r="M113" i="2"/>
  <c r="M117" i="2"/>
  <c r="L116" i="2"/>
  <c r="J116" i="2"/>
  <c r="M116" i="2" s="1"/>
  <c r="J111" i="2" l="1"/>
  <c r="L111" i="2" l="1"/>
  <c r="M111" i="2" s="1"/>
  <c r="L110" i="2" l="1"/>
  <c r="M110" i="2" s="1"/>
  <c r="L109" i="2" l="1"/>
  <c r="M109" i="2" s="1"/>
  <c r="L108" i="2" l="1"/>
  <c r="M108" i="2" s="1"/>
  <c r="L107" i="2" l="1"/>
  <c r="M107" i="2" s="1"/>
  <c r="L106" i="2"/>
  <c r="M106" i="2" s="1"/>
  <c r="L105" i="2"/>
  <c r="M105" i="2" s="1"/>
  <c r="L103" i="2"/>
  <c r="M103" i="2" s="1"/>
  <c r="L104" i="2" l="1"/>
  <c r="M104" i="2" s="1"/>
  <c r="L102" i="2" l="1"/>
  <c r="M102" i="2" s="1"/>
  <c r="L101" i="2" l="1"/>
  <c r="M101" i="2" s="1"/>
  <c r="L100" i="2" l="1"/>
  <c r="M100" i="2" s="1"/>
  <c r="L99" i="2" l="1"/>
  <c r="M99" i="2" s="1"/>
  <c r="L98" i="2" l="1"/>
  <c r="M98" i="2" s="1"/>
  <c r="L97" i="2" l="1"/>
  <c r="M97" i="2" s="1"/>
  <c r="L96" i="2" l="1"/>
  <c r="M96" i="2" s="1"/>
  <c r="L95" i="2" l="1"/>
  <c r="M95" i="2" s="1"/>
  <c r="L94" i="2" l="1"/>
  <c r="M94" i="2" l="1"/>
  <c r="L93" i="2" l="1"/>
  <c r="M93" i="2" s="1"/>
  <c r="L92" i="2" l="1"/>
  <c r="M92" i="2" s="1"/>
  <c r="L91" i="2" l="1"/>
  <c r="M91" i="2" s="1"/>
  <c r="L90" i="2" l="1"/>
  <c r="M90" i="2" s="1"/>
  <c r="L89" i="2" l="1"/>
  <c r="M89" i="2" s="1"/>
  <c r="L88" i="2" l="1"/>
  <c r="M88" i="2" s="1"/>
  <c r="L87" i="2" l="1"/>
  <c r="M87" i="2" s="1"/>
  <c r="L86" i="2" l="1"/>
  <c r="M86" i="2" s="1"/>
  <c r="L85" i="2" l="1"/>
  <c r="M85" i="2" s="1"/>
  <c r="L84" i="2" l="1"/>
  <c r="M84" i="2" s="1"/>
  <c r="L83" i="2" l="1"/>
  <c r="M83" i="2" s="1"/>
  <c r="L82" i="2" l="1"/>
  <c r="M82" i="2" s="1"/>
  <c r="L81" i="2" l="1"/>
  <c r="M81" i="2" s="1"/>
  <c r="L80" i="2" l="1"/>
  <c r="M80" i="2" s="1"/>
  <c r="L79" i="2" l="1"/>
  <c r="M79" i="2" s="1"/>
  <c r="L78" i="2" l="1"/>
  <c r="M78" i="2" s="1"/>
  <c r="L77" i="2" l="1"/>
  <c r="M77" i="2" s="1"/>
  <c r="L76" i="2" l="1"/>
  <c r="M76" i="2" s="1"/>
  <c r="L75" i="2" l="1"/>
  <c r="M75" i="2" s="1"/>
  <c r="L74" i="2" l="1"/>
  <c r="M74" i="2" s="1"/>
  <c r="L73" i="2" l="1"/>
  <c r="M73" i="2" s="1"/>
  <c r="L72" i="2" l="1"/>
  <c r="M72" i="2" s="1"/>
  <c r="L71" i="2" l="1"/>
  <c r="M71" i="2" s="1"/>
  <c r="L70" i="2" l="1"/>
  <c r="M70" i="2" s="1"/>
  <c r="L69" i="2" l="1"/>
  <c r="M69" i="2" s="1"/>
  <c r="L68" i="2" l="1"/>
  <c r="M68" i="2" s="1"/>
  <c r="L67" i="2" l="1"/>
  <c r="M67" i="2" s="1"/>
  <c r="L66" i="2" l="1"/>
  <c r="M66" i="2" l="1"/>
  <c r="M65" i="2" l="1"/>
  <c r="M64" i="2" l="1"/>
  <c r="M63" i="2" l="1"/>
  <c r="M62" i="2" l="1"/>
  <c r="M61" i="2" l="1"/>
  <c r="M60" i="2" l="1"/>
  <c r="M59" i="2" l="1"/>
  <c r="M58" i="2" l="1"/>
  <c r="M57" i="2" l="1"/>
  <c r="M56" i="2" l="1"/>
  <c r="M55" i="2" l="1"/>
  <c r="M54" i="2" l="1"/>
  <c r="M52" i="2" l="1"/>
  <c r="W52" i="2"/>
  <c r="M53" i="2" l="1"/>
  <c r="M51" i="2" l="1"/>
  <c r="M50" i="2" l="1"/>
  <c r="M49" i="2" l="1"/>
  <c r="M48" i="2" l="1"/>
  <c r="M46" i="2" l="1"/>
  <c r="M47" i="2" l="1"/>
  <c r="M18" i="2" l="1"/>
  <c r="M19" i="2"/>
  <c r="M45" i="2" l="1"/>
  <c r="M44" i="2"/>
  <c r="M43" i="2"/>
  <c r="M42" i="2"/>
  <c r="M41" i="2"/>
  <c r="M40" i="2"/>
  <c r="M39" i="2"/>
  <c r="M38" i="2"/>
  <c r="M37" i="2"/>
  <c r="M36" i="2"/>
  <c r="M35" i="2"/>
  <c r="M34" i="2"/>
  <c r="M33" i="2"/>
  <c r="M32" i="2"/>
  <c r="M6" i="2"/>
  <c r="M31" i="2"/>
  <c r="M30" i="2"/>
  <c r="M29" i="2"/>
  <c r="M28" i="2"/>
  <c r="M15" i="2"/>
  <c r="M27" i="2"/>
  <c r="M14" i="2"/>
  <c r="M26" i="2"/>
  <c r="M25" i="2"/>
  <c r="M11" i="2"/>
  <c r="M9" i="2"/>
  <c r="M12" i="2"/>
  <c r="M10" i="2"/>
  <c r="M24" i="2"/>
  <c r="M20" i="2"/>
  <c r="M21" i="2"/>
  <c r="M22" i="2"/>
  <c r="M23" i="2"/>
  <c r="M7" i="2"/>
  <c r="M8" i="2"/>
</calcChain>
</file>

<file path=xl/sharedStrings.xml><?xml version="1.0" encoding="utf-8"?>
<sst xmlns="http://schemas.openxmlformats.org/spreadsheetml/2006/main" count="6718" uniqueCount="860">
  <si>
    <t>A</t>
  </si>
  <si>
    <t>B</t>
  </si>
  <si>
    <t>C</t>
  </si>
  <si>
    <t>D</t>
  </si>
  <si>
    <t>E</t>
  </si>
  <si>
    <t>E0</t>
  </si>
  <si>
    <t>Ts</t>
  </si>
  <si>
    <t>Chl SF</t>
  </si>
  <si>
    <t>Chl Dark</t>
  </si>
  <si>
    <t>Lambda1 SF</t>
  </si>
  <si>
    <t>Lambda1 Dark</t>
  </si>
  <si>
    <t>Lambda2 SF</t>
  </si>
  <si>
    <t>Lambda2 Dark</t>
  </si>
  <si>
    <t>Deployment</t>
  </si>
  <si>
    <t>Cal date</t>
  </si>
  <si>
    <t>10/x/2012</t>
  </si>
  <si>
    <t>1/x/2013</t>
  </si>
  <si>
    <t>BB2FB or Eco-Puck S/N</t>
  </si>
  <si>
    <t>BBF2B-227</t>
  </si>
  <si>
    <t>BB2FB-227</t>
  </si>
  <si>
    <t>NO ECO-PUCK DATA -- BOARD FAILURE</t>
  </si>
  <si>
    <t>System ID</t>
  </si>
  <si>
    <t>WG1</t>
  </si>
  <si>
    <t>WG2</t>
  </si>
  <si>
    <t>Standard</t>
  </si>
  <si>
    <t>Stnd cal date</t>
  </si>
  <si>
    <t>NO PCO2 DATA ON FETCH. RAW PCO2 DATA ON CF ONLY.</t>
  </si>
  <si>
    <t>NO PH DATA ON FETCH. RAW PH DATA ON CF ONLY.</t>
  </si>
  <si>
    <t>NO PH DATA ON FETCH. MAY BE RAW PH DATA ON CF.</t>
  </si>
  <si>
    <t>Comments</t>
  </si>
  <si>
    <t>ppm</t>
  </si>
  <si>
    <t>An additional post-cal was performed on 11/12/14  (427.77)</t>
  </si>
  <si>
    <t>5/5/2014</t>
  </si>
  <si>
    <t>7/10/2012</t>
  </si>
  <si>
    <t>3/7/2013</t>
  </si>
  <si>
    <t>4/29/2013</t>
  </si>
  <si>
    <t>4/30/2014</t>
  </si>
  <si>
    <t>5/12/2014</t>
  </si>
  <si>
    <t>11/6/2014</t>
  </si>
  <si>
    <t>4/9/2015</t>
  </si>
  <si>
    <t>4/16/2015</t>
  </si>
  <si>
    <t>7/11/2012</t>
  </si>
  <si>
    <t>1/9/2013</t>
  </si>
  <si>
    <t>6/24/2013</t>
  </si>
  <si>
    <t>9/10/2013</t>
  </si>
  <si>
    <t>pH V1 is really low ~1 mV (an order of mag low) and appears random/with no clear signal.</t>
  </si>
  <si>
    <t>Li-Cor S/N</t>
  </si>
  <si>
    <t>Batch #</t>
  </si>
  <si>
    <t>Final pH coefficients</t>
  </si>
  <si>
    <t>Vout</t>
  </si>
  <si>
    <t>pH of stnd</t>
  </si>
  <si>
    <t>R</t>
  </si>
  <si>
    <t>F</t>
  </si>
  <si>
    <t>Constants/Comments</t>
  </si>
  <si>
    <t>Cap Adapter</t>
  </si>
  <si>
    <t>Housing</t>
  </si>
  <si>
    <t>Electrode</t>
  </si>
  <si>
    <t>Calibration info</t>
  </si>
  <si>
    <t>Inventory info</t>
  </si>
  <si>
    <t>Although 8/21/14 is a more recent cal, this gives pH ~8.2; whereas 9/10/13 cal gives pH ~8.0. Estimated pCO2 (from derived pH) is still off by ~50 uatm.</t>
  </si>
  <si>
    <t>New electrode</t>
  </si>
  <si>
    <t>10/2/2012</t>
  </si>
  <si>
    <t>Final pCO2 coefficients</t>
  </si>
  <si>
    <t>NO BBF2B DATA</t>
  </si>
  <si>
    <t>NO ECO-PUCK DATA ON FETCH</t>
  </si>
  <si>
    <t>NO BB2FB DATA -- OUT FOR CALIBRATION</t>
  </si>
  <si>
    <t>Cal coefficients</t>
  </si>
  <si>
    <t xml:space="preserve">NO PCO2 DATA ON FETCH. MAY BE RAW PCO2 DATA ON CF.  </t>
  </si>
  <si>
    <t>5/5/2014 cal data are in: Diatom/WG/DD/2014_May_SV3/05-05-2014_CO2_TEMP.CAL</t>
  </si>
  <si>
    <t>10/x/2012 cal data are in: Diatom/WG/WG_cold_cal.xlsx</t>
  </si>
  <si>
    <t>4/20/2015</t>
  </si>
  <si>
    <t>Eco-Puck BB2FLMBA-1133</t>
  </si>
  <si>
    <t>1237Y200000021846</t>
  </si>
  <si>
    <t>6/2/2015</t>
  </si>
  <si>
    <t>Stnd Cal measured and entered by CDW on 15APR2015 DP was -57.76 deg C</t>
  </si>
  <si>
    <t>Payload 3 (OA) went out after first few days…</t>
  </si>
  <si>
    <t>08/20/2015</t>
  </si>
  <si>
    <t>pH data are ~0.05-0.1 unit high compared to predicted from pCO2.</t>
  </si>
  <si>
    <t>9/15/2015</t>
  </si>
  <si>
    <t>Extra cal of same sensor as 20150923</t>
  </si>
  <si>
    <t>First deployment with 'upgraded' pH/pCO2 system.</t>
  </si>
  <si>
    <t>9/9/2015</t>
  </si>
  <si>
    <t>NO BBF2B DATA (dock test only)</t>
  </si>
  <si>
    <t>BBF2B data logged internally?</t>
  </si>
  <si>
    <t>Receiver #</t>
  </si>
  <si>
    <t>The CO2 payload flooded, SV2 was then re-deployed 10/1/2015 without the CO2 payload under this same deployment name.</t>
  </si>
  <si>
    <t>First SV3 deployment with a VR2C.</t>
  </si>
  <si>
    <t>Although 8/21/14 is a more recent cal, when compared to (1) M1 (when nearby) and (2) estimated pH from pCO2water, the 9/10/2013 cal gives better results.</t>
  </si>
  <si>
    <t>New Standard. Custom cal process based on comparison w/ underway Carson, for this depl only.</t>
  </si>
  <si>
    <t>pCO2 data looks like all garbage.</t>
  </si>
  <si>
    <t>These agree very well with CO2.</t>
  </si>
  <si>
    <t>These agree better than the 8/30/2012 cal.</t>
  </si>
  <si>
    <t>wgOA</t>
  </si>
  <si>
    <t>wgTiny</t>
  </si>
  <si>
    <t>No OA data due to CTD payload failure</t>
  </si>
  <si>
    <t>Not sure what the coeff's were for this depl, but GF's processed pH data are at: //atlas/ProjectLibrary/901310_WaveGlider_Feasibility/SV2/SV2-OA/deployment_data/WaveGlider_pH.xlsx</t>
  </si>
  <si>
    <t>This was an early/test deployment of the new WG2 system and it did not collect pH data.</t>
  </si>
  <si>
    <t>wgSparky</t>
  </si>
  <si>
    <t>No OA package was deployed</t>
  </si>
  <si>
    <t>No VR2C was deployed</t>
  </si>
  <si>
    <t>Soc</t>
  </si>
  <si>
    <t>Foffset</t>
  </si>
  <si>
    <t>Tau20</t>
  </si>
  <si>
    <t>E nominal</t>
  </si>
  <si>
    <t>A new CTD will be used for the next wgTiny mission.</t>
  </si>
  <si>
    <t>A new Eco-Puck will be used for the next wgTiny mission.</t>
  </si>
  <si>
    <t>Eco-Puck BB2FLMBC-1429</t>
  </si>
  <si>
    <t>New CTD, fresh factory-cal. CW installed 6/1/2016.</t>
  </si>
  <si>
    <t>DO</t>
  </si>
  <si>
    <t>GPCTD</t>
  </si>
  <si>
    <t>0212</t>
  </si>
  <si>
    <t>3233</t>
  </si>
  <si>
    <t>0118</t>
  </si>
  <si>
    <t>0164</t>
  </si>
  <si>
    <t>0173</t>
  </si>
  <si>
    <t>0150</t>
  </si>
  <si>
    <t>3009</t>
  </si>
  <si>
    <t>Float CTD</t>
  </si>
  <si>
    <t>S/N</t>
  </si>
  <si>
    <t>Coefficients</t>
  </si>
  <si>
    <t>Sub CTD</t>
  </si>
  <si>
    <t>A new CTD was purchased for use with wgTiny.</t>
  </si>
  <si>
    <t>These first few mission dates precede the CTD calibration date??</t>
  </si>
  <si>
    <t>Have not found cal info for wgOA yet, but this was never needed because fetch outputted O2 already in ml/l.</t>
  </si>
  <si>
    <t>Original DO sensor for wgOA. Calibrated 3/6/2015 and re-installed on wgOA.</t>
  </si>
  <si>
    <t>TinyToo</t>
  </si>
  <si>
    <t>Tiny</t>
  </si>
  <si>
    <t>CCU</t>
  </si>
  <si>
    <t>VID</t>
  </si>
  <si>
    <t>A test tag (ID = 10, 11, 12) was tested successfully on shore prior to deployment. Time zone for tag hits may be in PST, whereas status messages appear to be GMT. No hits this deployment.</t>
  </si>
  <si>
    <t>200WX?</t>
  </si>
  <si>
    <t>New Eco-Puck with copper anti-foul faceplate. On the vehicle hull, not the glider.</t>
  </si>
  <si>
    <t>G</t>
  </si>
  <si>
    <t>H</t>
  </si>
  <si>
    <t>I</t>
  </si>
  <si>
    <t>J</t>
  </si>
  <si>
    <t>K</t>
  </si>
  <si>
    <t>L</t>
  </si>
  <si>
    <t>Lambda2</t>
  </si>
  <si>
    <t>Lambda1</t>
  </si>
  <si>
    <t>650</t>
  </si>
  <si>
    <t>470</t>
  </si>
  <si>
    <t>No BB sensor was deployed</t>
  </si>
  <si>
    <t>700</t>
  </si>
  <si>
    <t>BBF2B data logged internally. 'bb' values are all negative, 'beta' are all positive</t>
  </si>
  <si>
    <t>First wgOA deployment with a VR2C. VR2C was removed from wgOA after this mission to install on Hopkins (OA1) turn-around, summer 2016.</t>
  </si>
  <si>
    <t>Switched to newer Airmar (200WX) at some point, not sure if it was for this deployment?</t>
  </si>
  <si>
    <t>Standard re-filled prior to deployment</t>
  </si>
  <si>
    <t>Standard read ~471 ppm for most of deployment, then ran out (~409 ppm, atmospheric).</t>
  </si>
  <si>
    <t>Standard tank empty throughout deployment</t>
  </si>
  <si>
    <t>No science data collected this deployment</t>
  </si>
  <si>
    <t>Payload 3 (OA) went out after first few da</t>
  </si>
  <si>
    <t>No CTD data collected this deployment</t>
  </si>
  <si>
    <t>Post-cal on SV3 pCO2 standard tank. Standard read ~411 ppm throughout deployment. No CTD data, so pCO2 temperatures used in derivation of pCO2w and pH.</t>
  </si>
  <si>
    <t>No BB data collected this deployment</t>
  </si>
  <si>
    <t>No VR2C data collected this deployment</t>
  </si>
  <si>
    <t>No MET data collected this deployment</t>
  </si>
  <si>
    <t>pH voltages are all &lt; 0.025 V, possibly dead batteries. No CTD data, so pCO2 temperatures used in derivation of pCO2w and pH.</t>
  </si>
  <si>
    <t>Standard read ~411 ppm throughout deployment</t>
  </si>
  <si>
    <t>Converted pH data are way too high, 0.1 higher than M1, and don't agree with pCO2w.</t>
  </si>
  <si>
    <t>*O2 is higher at the sub*</t>
  </si>
  <si>
    <t>Not implementing 'new' CO2 cal-correction per conversation with Gernot.</t>
  </si>
  <si>
    <t>Three hits while near shipping lane off Big Sur, but likely false detections</t>
  </si>
  <si>
    <t>200WX 3589214</t>
  </si>
  <si>
    <t>Air T low, atm press high second half of depl.</t>
  </si>
  <si>
    <t>Swapped in</t>
  </si>
  <si>
    <t>Float DO calibration (factory)</t>
  </si>
  <si>
    <t>Sub DO calibration (factory)</t>
  </si>
  <si>
    <t>tBeg</t>
  </si>
  <si>
    <t>tEnd</t>
  </si>
  <si>
    <t>2017-03-07T18:00:00Z</t>
  </si>
  <si>
    <t>N/A</t>
  </si>
  <si>
    <t>2017-01-09T15:35:21Z</t>
  </si>
  <si>
    <t>2017-02-15T21:52:46Z</t>
  </si>
  <si>
    <t>One hit near Station C1, but likely a false detection</t>
  </si>
  <si>
    <t>2017-04-05T00:20:00Z</t>
  </si>
  <si>
    <t>2017-04-12T17:45:00Z</t>
  </si>
  <si>
    <t>Re-filled with higher conc.</t>
  </si>
  <si>
    <t>2017-05-30T18:02:00Z</t>
  </si>
  <si>
    <t>2017-06-05T18:45:00Z</t>
  </si>
  <si>
    <t>Several hits, but all were confirmed as false.</t>
  </si>
  <si>
    <t>Air T jumped way up and is staying high.</t>
  </si>
  <si>
    <t>2017-06-08T17:51:00Z</t>
  </si>
  <si>
    <t>pH vs pCO2w plot does not look good; either pH or pCO2 calibration is off. **Apparently used a different pH electrode, same as prev depl, *3189.</t>
  </si>
  <si>
    <t>**Apparently used a different pH electrode, same as prev depl, *3189.</t>
  </si>
  <si>
    <t>No science data collected this deployment. Apparently a new pH electrode was swapped in for this deployment, 1508Y200000063189, calibrated 3/7/2016.</t>
  </si>
  <si>
    <t>1633Y200000076201</t>
  </si>
  <si>
    <t>Model</t>
  </si>
  <si>
    <t>51205554-501</t>
  </si>
  <si>
    <t>6/26/2017</t>
  </si>
  <si>
    <t>Swapped this electrode in even though previous deployments data looked good.</t>
  </si>
  <si>
    <t>Air T still bad.</t>
  </si>
  <si>
    <t>Eco-Puck BB2FLMBC-1541</t>
  </si>
  <si>
    <t>Swapped-in for this depl.</t>
  </si>
  <si>
    <t>Air T still bad, didn't have any spare Airmars at time of depl.</t>
  </si>
  <si>
    <t>Pump</t>
  </si>
  <si>
    <t>5M 051537</t>
  </si>
  <si>
    <t>2017-06-30T22:30:00Z</t>
  </si>
  <si>
    <t>2017-08-11T18:00:00Z</t>
  </si>
  <si>
    <t>2014-03-18T22:52:00Z</t>
  </si>
  <si>
    <t>2014-03-28T16:38:00Z</t>
  </si>
  <si>
    <t>200WX 3240950</t>
  </si>
  <si>
    <t>Recently repaired by LR</t>
  </si>
  <si>
    <t>2014-04-21T23:46:00Z</t>
  </si>
  <si>
    <t>2014-04-11T21:30:00Z</t>
  </si>
  <si>
    <t>2015-02-13T20:09:00Z</t>
  </si>
  <si>
    <t>2015-03-19T17:43:00Z</t>
  </si>
  <si>
    <t>2015-04-22T22:44:00Z</t>
  </si>
  <si>
    <t>2015-04-28T16:44:00Z</t>
  </si>
  <si>
    <t>2015-04-30T23:19:00Z</t>
  </si>
  <si>
    <t>2015-06-08T16:58:00Z</t>
  </si>
  <si>
    <t>New electrode. Used an opened batch from Virginia Elrod. Other standards were in G of C. No usable pH data this deployment, pump issues.</t>
  </si>
  <si>
    <t>O2 data bad, issues with pump</t>
  </si>
  <si>
    <t>2015-09-21T18:46:00Z</t>
  </si>
  <si>
    <t>2015-10-14T19:26:00Z</t>
  </si>
  <si>
    <t>5/21/2014</t>
  </si>
  <si>
    <t>9/25/2015</t>
  </si>
  <si>
    <t>8/24/2016</t>
  </si>
  <si>
    <t>3/31/2015</t>
  </si>
  <si>
    <t>6/9/2014</t>
  </si>
  <si>
    <t>12/4/2013</t>
  </si>
  <si>
    <t>4/21/2016</t>
  </si>
  <si>
    <t>1/24/2017</t>
  </si>
  <si>
    <t>2017-08-23T19:30:00Z</t>
  </si>
  <si>
    <t>2017-09-12T18:40:00Z</t>
  </si>
  <si>
    <t>2017-09-21T19:00:00Z</t>
  </si>
  <si>
    <t>2017-10-12T17:05:00Z</t>
  </si>
  <si>
    <t>2017-10-19T21:30:00Z</t>
  </si>
  <si>
    <t>2017-12-11T20:00:00Z</t>
  </si>
  <si>
    <t>2017-12-12T22:44:00Z</t>
  </si>
  <si>
    <t>Eco Puck stopped working on this deployment, appears to be from power outtage</t>
  </si>
  <si>
    <t>Did not have time to troubleshoot Ecopuck</t>
  </si>
  <si>
    <t>2017-12-21T18:00:00Z</t>
  </si>
  <si>
    <t>Cable failure on 20171019 deployment, replaced Ecopuck just in case</t>
  </si>
  <si>
    <t>7/17/2017</t>
  </si>
  <si>
    <t>std Calibrated 10/17/2017</t>
  </si>
  <si>
    <t>2018-01-16T23:19:00Z</t>
  </si>
  <si>
    <t>2018-02-01T17:38:00Z</t>
  </si>
  <si>
    <t>2018-02-08T17:44:00Z</t>
  </si>
  <si>
    <t>Salinity went bad on 2/23/2018, and again on 3/6/2018, along with DO and pH</t>
  </si>
  <si>
    <t>pH had isssues on 03/06/2018</t>
  </si>
  <si>
    <t>vehicle fouled with fishing line, seaweed and floats, FL/BB data might be showing signs of this starting on 07MAR2018?</t>
  </si>
  <si>
    <t>Standard postcal 3/14/18 462.03 ppm</t>
  </si>
  <si>
    <t>New stnd, wasn't cal'd prior to deployment.  There is a note on standard tank from 9/18/17 claiming and 380 ppm, I think this was an estimate for the recently filled standard without proper calibration.</t>
  </si>
  <si>
    <t>2018-03-11T08:35:07Z</t>
  </si>
  <si>
    <t>03233</t>
  </si>
  <si>
    <t>5M-8405</t>
  </si>
  <si>
    <t>7/12/2017</t>
  </si>
  <si>
    <t>2018-03-23T17:20:00Z</t>
  </si>
  <si>
    <t>2018MAR21</t>
  </si>
  <si>
    <t>Replaced ctd with recently calibrated one. Salinity measurements started off normal, but then dropped on 26MAR2018 and recovereed on 29MAR2018</t>
  </si>
  <si>
    <t>Updated with new calibrations 3-29. New standard fill also.</t>
  </si>
  <si>
    <t>3/22/2018</t>
  </si>
  <si>
    <t>2018-05-01T18:00:00Z</t>
  </si>
  <si>
    <t>5/14/2018</t>
  </si>
  <si>
    <t>3/29/2018</t>
  </si>
  <si>
    <t>ECO/VR2C cable failed during testing replaced</t>
  </si>
  <si>
    <t>2018-05-16T17:00:00Z</t>
  </si>
  <si>
    <t>pH was calibrated before deployment, coefficients updated on 4/2 readings off TA lines? Used calibration form 5/14/18 calibration, old calibration is pasted to right</t>
  </si>
  <si>
    <t>Sparky</t>
  </si>
  <si>
    <t>Eco-Puck BB2FLMBC-1648</t>
  </si>
  <si>
    <t>12/26/2017</t>
  </si>
  <si>
    <t>Installed this new sensor in May 2018, confirm!</t>
  </si>
  <si>
    <t>Glider upgraded to v200 and removed sub mounted GPCTD, waiting on new brackets</t>
  </si>
  <si>
    <t>200WX 3552050</t>
  </si>
  <si>
    <t>Not sure if this was the orginal shippe with Sparky from LR?</t>
  </si>
  <si>
    <t>2018-05-31T17:30:00Z</t>
  </si>
  <si>
    <t>2/20/15</t>
  </si>
  <si>
    <t>2018-06-15T19:00:00Z</t>
  </si>
  <si>
    <t>2018-06-28T16:24:00Z</t>
  </si>
  <si>
    <t>2018-07-10T22:00:00Z</t>
  </si>
  <si>
    <t>pH plumbing issues, data bad</t>
  </si>
  <si>
    <t>One false detect and then lots of testing for Hotpsot/Jelly fish tracking project</t>
  </si>
  <si>
    <t>2018-07-17T21:20:00Z</t>
  </si>
  <si>
    <t>2016-05-23T17:05:00Z</t>
  </si>
  <si>
    <t>2016-06-30T22:58:00Z</t>
  </si>
  <si>
    <t>Cable failure on last deployment? Whats going on? Cable and ecopuck replaced</t>
  </si>
  <si>
    <t>2/14/2018</t>
  </si>
  <si>
    <t>2018-07-30T18:00:00Z</t>
  </si>
  <si>
    <t>Received new test tags!</t>
  </si>
  <si>
    <t>2018-08-21T21:30:00Z</t>
  </si>
  <si>
    <t>sub CTD remouted</t>
  </si>
  <si>
    <t>2018-08-27T16:10:00Z</t>
  </si>
  <si>
    <t>2018AUG27</t>
  </si>
  <si>
    <t>2018-08-29T21:00:00Z</t>
  </si>
  <si>
    <t>CO2 stnd refilled and system serviced!</t>
  </si>
  <si>
    <t>2018-09-05T22:00:00Z</t>
  </si>
  <si>
    <t>Modified sub gpctd sampling on 17SEP2018</t>
  </si>
  <si>
    <t>Eco Puck started showing signs of cable failure</t>
  </si>
  <si>
    <t>2018-09-18T16:50:00Z</t>
  </si>
  <si>
    <t>2018-09-21T20:25:00Z</t>
  </si>
  <si>
    <t>2018-10-01T18:00:00Z</t>
  </si>
  <si>
    <t>2018-10-10T22:00:00Z</t>
  </si>
  <si>
    <t>2018-10-30T18:00:00Z</t>
  </si>
  <si>
    <t>CO2 air intake filters replaced</t>
  </si>
  <si>
    <t>2018-11-06T19:00:00Z</t>
  </si>
  <si>
    <t>Air temp bad?</t>
  </si>
  <si>
    <t>2018-11-08T19:00:00Z</t>
  </si>
  <si>
    <t>2018-11-13T23:59:00Z</t>
  </si>
  <si>
    <t>2018-11-20T16:30:00Z</t>
  </si>
  <si>
    <t>Notes</t>
  </si>
  <si>
    <t>Vehicle Sparky was damged and lost during this deployment</t>
  </si>
  <si>
    <t>No OA package was deployed, vehicle Sparky was damged and lost during this deployment</t>
  </si>
  <si>
    <t>Reinstalled sensor, vehicle Sparky was damged and lost during this deployment</t>
  </si>
  <si>
    <t>No VR2C was deployed, vehicle Sparky was damged and lost during this deployment</t>
  </si>
  <si>
    <t>Need to swap GPCTD this winter! Vehicle Sparky was damged and lost during this deployment</t>
  </si>
  <si>
    <t>New Airmar installed, vehicle Sparky was damged and lost during this deployment</t>
  </si>
  <si>
    <t>2018-12-03T22:00:00Z</t>
  </si>
  <si>
    <t>2018-12-10T18:29:00Z</t>
  </si>
  <si>
    <t>2018-12-14T18:30:00Z</t>
  </si>
  <si>
    <t>2018-12-17T19:30:00Z</t>
  </si>
  <si>
    <t>2018-12-20T19:00:00Z</t>
  </si>
  <si>
    <t>2019-01-14T18:30:00Z</t>
  </si>
  <si>
    <t>2019-01-16T17:30:00Z</t>
  </si>
  <si>
    <t>STD post cal 476.65 06FEB2019</t>
  </si>
  <si>
    <t>2019-02-13T20:00:00Z</t>
  </si>
  <si>
    <t>2019FEB11</t>
  </si>
  <si>
    <t>Standard filled refilled on 07FEB2019</t>
  </si>
  <si>
    <t>2019-02-19T20:00:00Z</t>
  </si>
  <si>
    <t>2019-03-04T18:00:00Z</t>
  </si>
  <si>
    <t>2019-04-05T19:00:00Z</t>
  </si>
  <si>
    <t>No VR2C deployed</t>
  </si>
  <si>
    <t>No EcoPuck deployed</t>
  </si>
  <si>
    <t>No OA package was deployed.</t>
  </si>
  <si>
    <t>Shakedown deployment</t>
  </si>
  <si>
    <t>2019-04-15T21:00:00Z</t>
  </si>
  <si>
    <t>0011</t>
  </si>
  <si>
    <t>0244</t>
  </si>
  <si>
    <t>0206</t>
  </si>
  <si>
    <t>3522</t>
  </si>
  <si>
    <t>8/9/2018</t>
  </si>
  <si>
    <t>Shakedown mission</t>
  </si>
  <si>
    <t>2019-04-29T20:30:00Z</t>
  </si>
  <si>
    <t>2019-05-02T22:50:00Z</t>
  </si>
  <si>
    <t>2019-05-09T19:30:00Z</t>
  </si>
  <si>
    <t>2019-05-13T20:30:00Z</t>
  </si>
  <si>
    <t>2019-05-22T17:30:00Z</t>
  </si>
  <si>
    <t>Acoustic Deployment for CANON19S</t>
  </si>
  <si>
    <t>2019-06-11T21:30:00Z</t>
  </si>
  <si>
    <t>2019-06-12T17:30:00Z</t>
  </si>
  <si>
    <t>wgHansen</t>
  </si>
  <si>
    <t>pH data bad intermittently. It looks like the electrode failed. It has been replaced</t>
  </si>
  <si>
    <t>2019-06-25T21:00:00Z</t>
  </si>
  <si>
    <t>Hansen</t>
  </si>
  <si>
    <t>2019-06-27T00:15:00Z</t>
  </si>
  <si>
    <t>1807Y200000082424</t>
  </si>
  <si>
    <t>6/26/2019</t>
  </si>
  <si>
    <t>pH sensor and cap adapter were replaced</t>
  </si>
  <si>
    <t>Cable failure EcoPcuk not working</t>
  </si>
  <si>
    <t>2019-07-10T19:00:00Z</t>
  </si>
  <si>
    <t>2019-07-17T18:00:00Z</t>
  </si>
  <si>
    <t>2019-07-19T20:00:00Z</t>
  </si>
  <si>
    <t>MBARI Spare</t>
  </si>
  <si>
    <t>CCU Tinytoo was renamed MBARI Spare</t>
  </si>
  <si>
    <t>External clear vent line damaged, replaced!</t>
  </si>
  <si>
    <t>Sensor and cable replaced!</t>
  </si>
  <si>
    <t>10/25/2018</t>
  </si>
  <si>
    <t>2019-08-09T16:00:00Z</t>
  </si>
  <si>
    <t>2019-08-12T18:00:00Z</t>
  </si>
  <si>
    <t>0286</t>
  </si>
  <si>
    <t>3803</t>
  </si>
  <si>
    <t>5M-9624</t>
  </si>
  <si>
    <t>3/24/2019</t>
  </si>
  <si>
    <t>2019-09-03T17:00:00Z</t>
  </si>
  <si>
    <t>2019-09-09T22:30:00Z</t>
  </si>
  <si>
    <t>Upon removal of this GPCTD, I noticed that the pump with unit 0164 failed at some point!</t>
  </si>
  <si>
    <t>Installed a new GPCTD plus DO for this deployment, Cond/Sal measurements low…</t>
  </si>
  <si>
    <t>pH issues and GPCTD issues, bad pump?</t>
  </si>
  <si>
    <t>2019-09-17T16:30:00Z</t>
  </si>
  <si>
    <t>2019-09-27T18:00:00Z</t>
  </si>
  <si>
    <t>GPCTD pump replaced, there was a cable failure and GPCTD cable was replaced, pH might be out of batteries?</t>
  </si>
  <si>
    <t>2019-10-01T21:15:00Z</t>
  </si>
  <si>
    <t>EcoPuck moved forward in wet bay, to accommodate MF transducer</t>
  </si>
  <si>
    <t>Standard gas exhausted…</t>
  </si>
  <si>
    <t>Float mounted GPCTD stolen on this deployment!</t>
  </si>
  <si>
    <t>2019-10-16T18:00:00Z</t>
  </si>
  <si>
    <t>pCO2 system stopped working on this deployment</t>
  </si>
  <si>
    <t>Main GPCTD cable failed and was replaced, pump also replaced. GPCTD stopped working on this deployment and then started working again!</t>
  </si>
  <si>
    <t>2019-11-01T20:00:00Z</t>
  </si>
  <si>
    <t>2019NOV12</t>
  </si>
  <si>
    <t>pH batteries replaced</t>
  </si>
  <si>
    <t>Hansens CCU was used on vehicle Tiny for this deployment</t>
  </si>
  <si>
    <t>2019-11-14T20:00:00Z</t>
  </si>
  <si>
    <t>Standard tank refilled and caled, should be caled again after deployment, std leaked during this deployment. Standard refilled</t>
  </si>
  <si>
    <t>2019-11-15T21:00:00Z</t>
  </si>
  <si>
    <t>2019-12-09T23:45:00Z</t>
  </si>
  <si>
    <t>2019-12-13T19:40:00Z</t>
  </si>
  <si>
    <t>No GPCTD+DO, copied values to get script to run</t>
  </si>
  <si>
    <t xml:space="preserve">LRAUV ESP tracking </t>
  </si>
  <si>
    <t>2019-12-17T19:00:00Z</t>
  </si>
  <si>
    <t>AUV tow testing</t>
  </si>
  <si>
    <t>2019-12-18T22:45:00Z</t>
  </si>
  <si>
    <t>bad air pressure?</t>
  </si>
  <si>
    <t>bad air pressure, needs to be replaced</t>
  </si>
  <si>
    <t>2019-12-18T21:00:00Z</t>
  </si>
  <si>
    <t>2019-12-19T23:00:00Z</t>
  </si>
  <si>
    <t>2020-01-06T18:30:00Z</t>
  </si>
  <si>
    <t>2020-01-10T17:30:00Z</t>
  </si>
  <si>
    <t>2020-02-03T19:30:00Z</t>
  </si>
  <si>
    <t>2020-02-07T17:10:00Z</t>
  </si>
  <si>
    <t>The CO2 sensor was calibrated and serviced before this deployment</t>
  </si>
  <si>
    <t>2020-02-27T20:15:00Z</t>
  </si>
  <si>
    <t>pH data looks bad…</t>
  </si>
  <si>
    <t>2/20/2020</t>
  </si>
  <si>
    <t>2020-03-05T21:45:00Z</t>
  </si>
  <si>
    <t>2020-06-19T18:20:00Z</t>
  </si>
  <si>
    <t>KBB acoustics</t>
  </si>
  <si>
    <t>2019DEC10</t>
  </si>
  <si>
    <t>2020-07-08T17:10:00Z</t>
  </si>
  <si>
    <t>Tag 15877 (test tag) was left on Tiny for this deployment. Looks like we got a hit from tag 56500 also?</t>
  </si>
  <si>
    <t>2020-07-14T21:49:00Z</t>
  </si>
  <si>
    <t>2020-07-16T23:10:00Z</t>
  </si>
  <si>
    <t>CANON  &amp; KBB Acoutics</t>
  </si>
  <si>
    <t>2020-07-17T23:00:00Z</t>
  </si>
  <si>
    <t>2020-08-05T18:00:00Z</t>
  </si>
  <si>
    <t>2020-09-01T22:30:00Z</t>
  </si>
  <si>
    <t>200WX 4160629</t>
  </si>
  <si>
    <t>200WX 60237811</t>
  </si>
  <si>
    <t>2020-09-03T20:20:00Z</t>
  </si>
  <si>
    <t>CCU shipped back to LR</t>
  </si>
  <si>
    <t>2020-09-09T20:10:00Z</t>
  </si>
  <si>
    <t>Acoustics/Shipless CANON</t>
  </si>
  <si>
    <t>2020-09-25T20:40:00Z</t>
  </si>
  <si>
    <t xml:space="preserve">bad pH? </t>
  </si>
  <si>
    <t>2020-09-28T17:30:00Z</t>
  </si>
  <si>
    <t>10/1/2020</t>
  </si>
  <si>
    <t>1808Y200000083055</t>
  </si>
  <si>
    <t>new pH electrode and batteries. Calibrated</t>
  </si>
  <si>
    <t>489.74 ppm post call on standard before refill</t>
  </si>
  <si>
    <t>2020OCT01</t>
  </si>
  <si>
    <t>Standard refilled, rough cal, needs post cal</t>
  </si>
  <si>
    <t>2020-10-05T18:40:00Z</t>
  </si>
  <si>
    <t>airmar replaced</t>
  </si>
  <si>
    <t>2020-10-06T00:00:00Z</t>
  </si>
  <si>
    <t>2020-10-26T18:10:00Z</t>
  </si>
  <si>
    <t>2020-11-13T20:50:00Z</t>
  </si>
  <si>
    <t>Acoustics</t>
  </si>
  <si>
    <t>2020-11-17T00:15:00Z</t>
  </si>
  <si>
    <t>2020-11-24T23:35:00Z</t>
  </si>
  <si>
    <t>2020-12-02T20:30:00Z</t>
  </si>
  <si>
    <t>2020-12-04T19:00:00Z</t>
  </si>
  <si>
    <t>2020-12-08T19:30:00Z</t>
  </si>
  <si>
    <t>Acoustics make-up, different CCU</t>
  </si>
  <si>
    <t>2020-12-10T19:30:00Z</t>
  </si>
  <si>
    <t>2021-02-09T20:10:00Z</t>
  </si>
  <si>
    <t>no VR2C was deployed</t>
  </si>
  <si>
    <t>2021-02-18T19:20:00Z</t>
  </si>
  <si>
    <t>2021-02-18T19:00:00Z</t>
  </si>
  <si>
    <t>noisy ph data after about 48 hours, looks like a bad wire/solder joint</t>
  </si>
  <si>
    <t>2021-03-17T18:40:00Z</t>
  </si>
  <si>
    <t xml:space="preserve"> </t>
  </si>
  <si>
    <t>2021-03-18T18:40:00Z</t>
  </si>
  <si>
    <t>Astrid's acoustics</t>
  </si>
  <si>
    <t>2021-03-19T00:10:00Z</t>
  </si>
  <si>
    <t>Airmar failed during deployment MAR28</t>
  </si>
  <si>
    <t>post cal of 461.4ppm 2021-02-25</t>
  </si>
  <si>
    <t>2021APR01</t>
  </si>
  <si>
    <t>2021-04-02T23:00:00Z</t>
  </si>
  <si>
    <t>No OA package was deployed, constants just for processing script to run</t>
  </si>
  <si>
    <t>Airmar replaced!</t>
  </si>
  <si>
    <t>200WX 60237814</t>
  </si>
  <si>
    <t>2021-04-06T18:10:00Z</t>
  </si>
  <si>
    <t>2021-04-09T17:00:00Z</t>
  </si>
  <si>
    <t xml:space="preserve">CANON Spring </t>
  </si>
  <si>
    <t>2021-04-08T19:40:00Z</t>
  </si>
  <si>
    <t>2021-04-27T17:20:00Z</t>
  </si>
  <si>
    <t>2021-05-14T17:00:00Z</t>
  </si>
  <si>
    <t>2021-05-18T17:55:00Z</t>
  </si>
  <si>
    <t>Eco-Puck BB2FLMBC-5678</t>
  </si>
  <si>
    <t>5/14/2019</t>
  </si>
  <si>
    <t>Brand new Ecopuck installed due to old calibration on 1429</t>
  </si>
  <si>
    <t>pCO2 sampling back at 60 min intervals</t>
  </si>
  <si>
    <t>GPCTD replaced due to old calibration on the other previous one!</t>
  </si>
  <si>
    <t>10/16/2019</t>
  </si>
  <si>
    <t>5/26/2021</t>
  </si>
  <si>
    <t>2021-05-28T18:56:00Z</t>
  </si>
  <si>
    <t>2021-06-07T16:58:00Z</t>
  </si>
  <si>
    <t>pH cleaned, Yui says that there is a slight offset, shall we recalibrate? pH sampling back at 10 min intervals for this deployment, pH reading look off after calibration! Also pH sensor failed during this mission…</t>
  </si>
  <si>
    <t>2021-06-25T18:55:00Z</t>
  </si>
  <si>
    <t>2021-06-28T19:46:00Z</t>
  </si>
  <si>
    <t>This excel spreadsheet was left open so I couldn't set up processing until 02JUN. Missing data was dowloaded on 29JUN</t>
  </si>
  <si>
    <t>pH repaired and batteries replaced! pH sampling at 5 min intervals for this deployment, check dataset to make sure pH data is at 5 min intervals</t>
  </si>
  <si>
    <t>Standard swapped, tank WG#1 installed, pCO2 sampling at 30 min intervals for this deployment. We noticed a timing issue with pCO2 data during predeployment testing, check to make sure pCO2 data was at 30 min intervals.</t>
  </si>
  <si>
    <t>1213Y200000092681</t>
  </si>
  <si>
    <t>6/30/2021</t>
  </si>
  <si>
    <t>TRIS#6</t>
  </si>
  <si>
    <t>2021-07-01T18:48:00Z</t>
  </si>
  <si>
    <t>2021-07-01T19:00:00Z</t>
  </si>
  <si>
    <t>pH sensor issues during the last deployment, ph eectrode and cap adapter swapped! Electrode was DOA. Second electrode, original cap adapter, calibrated with tris buffer from Joseph Warren, plumbing clogged temporaily on 06JUL</t>
  </si>
  <si>
    <t>Plumbing clogged temporarily on 06JUL</t>
  </si>
  <si>
    <t>2021-07-08T17:00:00Z</t>
  </si>
  <si>
    <t>2021-08-04T17:43:00Z</t>
  </si>
  <si>
    <t>Standard tank may be exhausted?</t>
  </si>
  <si>
    <t>2021-08-10T18:00:00Z</t>
  </si>
  <si>
    <t>SV3-029</t>
  </si>
  <si>
    <t>Hotspot test, plots not started until 29jun, complete mission data downloaded on 17AUG please check data files</t>
  </si>
  <si>
    <t>2021-08-18T17:12:00Z</t>
  </si>
  <si>
    <t>No OA package was deployed, copied cells to keep script working</t>
  </si>
  <si>
    <t>No OA package was deployed, copied cells to keep script working, payload is onshore for calibration</t>
  </si>
  <si>
    <t>Internalcoin  battery dead?</t>
  </si>
  <si>
    <t xml:space="preserve">GPCTD physically installed for deployment, but not connected with a cable and not retuning data </t>
  </si>
  <si>
    <t>2021-08-25T18:16:00Z</t>
  </si>
  <si>
    <t>2021-08-30T19:47:00Z</t>
  </si>
  <si>
    <t>2021Aug18</t>
  </si>
  <si>
    <t>2021-09-02T18:06:00Z</t>
  </si>
  <si>
    <t>DO stopped reporting troubleshoot after recovery.</t>
  </si>
  <si>
    <t>8/18/2021</t>
  </si>
  <si>
    <t>2021-09-10T16:51:00Z</t>
  </si>
  <si>
    <t>Wave Glider Tiny was attacked by a shark during this mission and suffered minor damage.</t>
  </si>
  <si>
    <t>Licor calibrated, Standard replaced (only 3/4 full due to leak on bench), new licor coeficients not added to spreadsheet until 08SEP. Reprocess pco2 data with updated coefficients. Gortex filters repalced and sytem leak checked before deployment.</t>
  </si>
  <si>
    <t>11/30/2020</t>
  </si>
  <si>
    <t>2021-09-28T17:09:00Z</t>
  </si>
  <si>
    <t>Wave Glider Tiny's hull was repaired before this mission!</t>
  </si>
  <si>
    <t>pH sensor face cleaned, GPCTD pump replaced, air bleed hole added to pH manifold.</t>
  </si>
  <si>
    <t>Pump performance on last deployment was poor and DO failed so GPCTD was swapped for this deployment.</t>
  </si>
  <si>
    <t>2021-10-20T17:41:00Z</t>
  </si>
  <si>
    <t>2021-10-28T19:26:00Z</t>
  </si>
  <si>
    <t>2021-10-26T18:18:00Z</t>
  </si>
  <si>
    <t>Processing/plotting started on 28OCT download data for entire deployment once misison is complete!</t>
  </si>
  <si>
    <t>2021-11-09T21:30:00Z</t>
  </si>
  <si>
    <t>2021-11-15T22:35:00Z</t>
  </si>
  <si>
    <t>Diffuculties starting ecopuck during this mission, cable issues?</t>
  </si>
  <si>
    <t>2021-11-29T20:10:00Z</t>
  </si>
  <si>
    <t>pH failed on this deployment… Data from the other sensors looks good!</t>
  </si>
  <si>
    <t>2021-12-06T23:04:00Z</t>
  </si>
  <si>
    <t>Light failed, entire light mast replaced with new Airmar</t>
  </si>
  <si>
    <t>2021-12-15T19:10:00Z</t>
  </si>
  <si>
    <t>2021-12-17T19:55:00Z</t>
  </si>
  <si>
    <t>pH sensor checked by Jules before this deployment. Data still doesn't look good…</t>
  </si>
  <si>
    <t>200WX 3887904</t>
  </si>
  <si>
    <t>2022-01-07T18:04:00Z</t>
  </si>
  <si>
    <t>STD at about 500 psi</t>
  </si>
  <si>
    <t>One of the pH sensor batteries died. Replaced. Calble and sensor checked.</t>
  </si>
  <si>
    <t>2022-01-13T18:28:00Z</t>
  </si>
  <si>
    <t>2022-01-18T21:44:00Z</t>
  </si>
  <si>
    <t>Winch test deployment</t>
  </si>
  <si>
    <t>2022-01-20T17:53:00Z</t>
  </si>
  <si>
    <t>2022-01-24T21:10:00Z</t>
  </si>
  <si>
    <t>pH sensor electrode cleaned before deployment.</t>
  </si>
  <si>
    <t>Data gap on 26JAN2022, download data after deployment</t>
  </si>
  <si>
    <t>2022-02-02T00:37:00Z</t>
  </si>
  <si>
    <t>WetWiFi test deployment</t>
  </si>
  <si>
    <t>2022-02-04T17:58:00Z</t>
  </si>
  <si>
    <t>2022-02-09T18:37:00Z</t>
  </si>
  <si>
    <t>KBB Transducer test</t>
  </si>
  <si>
    <t>2022-02-10T21:47:00Z</t>
  </si>
  <si>
    <t>2022-02-23T21:19:00Z</t>
  </si>
  <si>
    <t>2022-02-16T18:17:00Z</t>
  </si>
  <si>
    <t>KBB acoutics mission, new 2022 route in upper MB canyon running new transducer setup</t>
  </si>
  <si>
    <t>Airmar issues on 25FEB. self corrected appears fine now</t>
  </si>
  <si>
    <t>0282</t>
  </si>
  <si>
    <t>3800</t>
  </si>
  <si>
    <t>Sensors swapped out in FEB2022, update cal numbers!</t>
  </si>
  <si>
    <t>Lots of barnacles around Ecopuck and the data looked noisy towards end of deployment</t>
  </si>
  <si>
    <t>Standard almost empty, refilled and paylaod serviced.</t>
  </si>
  <si>
    <t>2022-03-07T16:17:00Z</t>
  </si>
  <si>
    <t>2022-03-10T18:33:00Z</t>
  </si>
  <si>
    <t>5M-9757</t>
  </si>
  <si>
    <t>01/21/2021</t>
  </si>
  <si>
    <t>VR2C Removed for this deployment</t>
  </si>
  <si>
    <t>2022Mar9</t>
  </si>
  <si>
    <t>STD at about 500 psi (448.1 post cal)</t>
  </si>
  <si>
    <t>2146Y200000094976</t>
  </si>
  <si>
    <t>3/9/2022</t>
  </si>
  <si>
    <t>TRIS#4</t>
  </si>
  <si>
    <t>pH sensor replaced and calibrated, pH sensor reading low during this deployment</t>
  </si>
  <si>
    <t>2022-03-23T17:49:00Z</t>
  </si>
  <si>
    <t>KBB acoutics mission, Astrid short transect line between m1 and point Pinos</t>
  </si>
  <si>
    <t>Bioacoustics mission, had to run SV3-029 due to issues with two of MBARI's CCUs, float reboots on 22AUG, the vehicle was recovered on 25AUG, inspected on the deck of the Paragon and redeployed. CCU was not on MBARI Data Portal for the deployment, it was added by LR and mission data was downloaded on 24MAR2022, please check data file!</t>
  </si>
  <si>
    <t>Plots were started after deployment, data from this mission needs to be downloaded but the script still appears to be broken…</t>
  </si>
  <si>
    <t>2022-04-11T17:30:00Z</t>
  </si>
  <si>
    <t>2022-04-14T17:39:00Z</t>
  </si>
  <si>
    <t>2022-04-20T20:38:00Z</t>
  </si>
  <si>
    <t>KBB acoutics mission, new 2022 route in upper MB canyon running new transducer setup, plots started on 27APR make sure to download complete dataset afterwards.</t>
  </si>
  <si>
    <t>2022-04-20T21:47:00Z</t>
  </si>
  <si>
    <t>Plots started after deployment download complete dataset after deloyment</t>
  </si>
  <si>
    <t>ph sensor face cleaned for this deployment</t>
  </si>
  <si>
    <t>Ecopuck cleaned and copper foil tape added, sensor stopped working on this deployment</t>
  </si>
  <si>
    <t>Cable replaced.</t>
  </si>
  <si>
    <t>200WX 2971922</t>
  </si>
  <si>
    <t>2022-05-10T18:18:00Z</t>
  </si>
  <si>
    <t>2022-05-12T16:53:00Z</t>
  </si>
  <si>
    <t>2022-05-16T19:08:00Z</t>
  </si>
  <si>
    <t>2022-05-18T19:58:00Z</t>
  </si>
  <si>
    <t>2022-05-24T01:15:00Z</t>
  </si>
  <si>
    <t>Moisture and salt crystals inside light dome, entire assembly replaced.</t>
  </si>
  <si>
    <t>2022-05-25T18:20:00Z</t>
  </si>
  <si>
    <t>AyeRIS/Ivan testing</t>
  </si>
  <si>
    <t>2022-06-01T19:43:00Z</t>
  </si>
  <si>
    <t>ECOHAB mission, deployed and recovered by Brian K. off the Goleta Pier!</t>
  </si>
  <si>
    <t>2022-06-02T22:59:00Z</t>
  </si>
  <si>
    <t>2022-06-07T20:12:00Z</t>
  </si>
  <si>
    <t>std post cal :421.3ppm</t>
  </si>
  <si>
    <t>2022-06-16T18:33:00Z</t>
  </si>
  <si>
    <t>Standard replaced</t>
  </si>
  <si>
    <t>2022JUN15</t>
  </si>
  <si>
    <t>connector cleaned and relubed</t>
  </si>
  <si>
    <t>Poor pump performance swap sensors</t>
  </si>
  <si>
    <t>06/03/2022</t>
  </si>
  <si>
    <t>Freshly calibrated sensors installed before deployment</t>
  </si>
  <si>
    <t>pH batteries replaced and electrode face cleaned</t>
  </si>
  <si>
    <t>2022-07-07T16:58:00Z</t>
  </si>
  <si>
    <t>Eco-Puck BB2FLMBC-7618</t>
  </si>
  <si>
    <t>Equil pump on pressure starting to decline, replace filters for next deployment!</t>
  </si>
  <si>
    <t>2022-07-19T18:27:00Z</t>
  </si>
  <si>
    <t>ph electrode cleaned before this deployment</t>
  </si>
  <si>
    <t>6/30/2022</t>
  </si>
  <si>
    <t>working well phew!</t>
  </si>
  <si>
    <t>Ecopuck swapped with brand new sensor, cal info updated!</t>
  </si>
  <si>
    <t>2022-08-18T18:37:00Z</t>
  </si>
  <si>
    <t>2022-09-09T17:06:00Z</t>
  </si>
  <si>
    <t>Tinys orig. hull damaged on this deployment.</t>
  </si>
  <si>
    <t>JRF spare hull installed.</t>
  </si>
  <si>
    <t>connector serviced while installing JRF hull</t>
  </si>
  <si>
    <t>2022-09-15T18:21:00Z</t>
  </si>
  <si>
    <t>2022-09-19T18:43:00Z</t>
  </si>
  <si>
    <t>Light mast and Airmar replaced due to water in light lense</t>
  </si>
  <si>
    <t>200WX 3538425</t>
  </si>
  <si>
    <t>2022-10-12T17:48:00Z</t>
  </si>
  <si>
    <t>2022-11-03T18:50:00Z</t>
  </si>
  <si>
    <t>Hansen Replacement</t>
  </si>
  <si>
    <t>Filters and co2 standard tank repalced</t>
  </si>
  <si>
    <t>2022OCT13</t>
  </si>
  <si>
    <t xml:space="preserve">Low equilibrator pressure alarms, change filters! Post cal on 2022OCT13 was 424.7 ppm </t>
  </si>
  <si>
    <t>pH batteries replaced since the co2 payload was opened for work.</t>
  </si>
  <si>
    <t>Power failure on WG Tiny's CCU before last deployment and a new CCU from LR "Hansen's replacement" was used for this deployment. Plots were started on 14NOV2022 so download data after deployment.</t>
  </si>
  <si>
    <t>2022-11-22T18:15:00Z</t>
  </si>
  <si>
    <t>2022-12-14T22:28:00Z</t>
  </si>
  <si>
    <t>2022-12-19T20:43:00Z</t>
  </si>
  <si>
    <t>2022-10-28T18:20:00Z</t>
  </si>
  <si>
    <t>2022-10-28T23:25:00Z</t>
  </si>
  <si>
    <t>2022-12-09T17:48:00Z</t>
  </si>
  <si>
    <t>2022-12-09T23:31:00Z</t>
  </si>
  <si>
    <t>2023-01-18T21:15:00Z</t>
  </si>
  <si>
    <t>2022-06-15T17:45:00Z</t>
  </si>
  <si>
    <t>2022-07-05T14:48:00Z</t>
  </si>
  <si>
    <t>2022-07-27T19:38:00Z</t>
  </si>
  <si>
    <t>2022-08-15T22:55:00Z</t>
  </si>
  <si>
    <t>2022-09-07T17:55:00Z</t>
  </si>
  <si>
    <t>2022-09-29T16:39:00Z</t>
  </si>
  <si>
    <t>2022-10-18T18:14:00Z</t>
  </si>
  <si>
    <t>2022-09-08T17:11:00Z</t>
  </si>
  <si>
    <t>2022-09-28T16:46:00Z</t>
  </si>
  <si>
    <t>2022-10-20T17:00:00Z</t>
  </si>
  <si>
    <t>2022-11-07T18:25:00Z</t>
  </si>
  <si>
    <t>2022-11-09T21:07:00Z</t>
  </si>
  <si>
    <t>2022-11-29T18:42:00Z</t>
  </si>
  <si>
    <t>2022-11-30T23:21:00Z</t>
  </si>
  <si>
    <t>2022-12-20T19:21:00Z</t>
  </si>
  <si>
    <t>2023-01-24T18:50:00Z</t>
  </si>
  <si>
    <t>Wave Glider Tiny was serverly fouled in kelp during this deployment between m1 and m2. The vehicle was disabled by the kelp, drifted south and was recovered ~12nm offshore of Point Sur. Umbilical was very twistd when we recovered. There were float to sub comms errors and also a ground fault. Umbilical was replaced with Tiny's Original v200 umblical which was repaired under RMA ### for bushing spacing. replacement used umbical had about 200 to 300 days at sea on it already</t>
  </si>
  <si>
    <t>2023-02-15T22:22:00Z</t>
  </si>
  <si>
    <t>Umbilical replaced with a spare used one, MF DAT cable also replaced.</t>
  </si>
  <si>
    <t>2023-01-12T18:46:00Z</t>
  </si>
  <si>
    <t>2023-02-07T17:56:00Z</t>
  </si>
  <si>
    <t>2023-02-09T18:58:00Z</t>
  </si>
  <si>
    <t>2023-03-02T18:11:00Z</t>
  </si>
  <si>
    <t>2023-02-21T17:27:00Z</t>
  </si>
  <si>
    <t>2023-03-02T18:05:00Z</t>
  </si>
  <si>
    <t>2023-03-16T16:18:00Z</t>
  </si>
  <si>
    <t>wgTest</t>
  </si>
  <si>
    <t>Test Wave Glider built and used for Front Tracking testing</t>
  </si>
  <si>
    <t>2023-04-06T17:34:00Z</t>
  </si>
  <si>
    <t>2023-05-04T18:44:00Z</t>
  </si>
  <si>
    <t>pCO2 standard gas tank exhausted during this deployment. Replaced tank when back onshore and serviced co2 instrument.</t>
  </si>
  <si>
    <t>Ecopuck connector serviced while working on co2 payload.</t>
  </si>
  <si>
    <t>pH batteries replaced since the co2 payload was open for work. pH Sensor face also cleaned.</t>
  </si>
  <si>
    <t>2023-04-24T18:40:00Z</t>
  </si>
  <si>
    <t>2023-04-04T16:07:00Z</t>
  </si>
  <si>
    <t>5/11/2023</t>
  </si>
  <si>
    <t>10/11/2023</t>
  </si>
  <si>
    <t>2023-05-12T17:37:00Z</t>
  </si>
  <si>
    <t>Float mounted GPCTD installed, grab serial numbers.</t>
  </si>
  <si>
    <t>Ecopuck installed for test only, don't think it was running though?</t>
  </si>
  <si>
    <t>2023-05-12T17:35:00Z</t>
  </si>
  <si>
    <t>2023-05-30T16:39:00Z</t>
  </si>
  <si>
    <t>pH sensor recalibrated</t>
  </si>
  <si>
    <t>2023-06-05T18:26:00Z</t>
  </si>
  <si>
    <t>2023-06-15T17:21:00Z</t>
  </si>
  <si>
    <t>2023-07-10T19:46:00Z</t>
  </si>
  <si>
    <t>2023-07-19T20:41:00Z</t>
  </si>
  <si>
    <t>2023-07-31T22:50:00Z</t>
  </si>
  <si>
    <t>2023-08-18T20:16:00Z</t>
  </si>
  <si>
    <t>2023-09-08T18:15:00Z</t>
  </si>
  <si>
    <t>2023-09-13T17:00:00Z</t>
  </si>
  <si>
    <t>2023-10-13T17:45:00Z</t>
  </si>
  <si>
    <t>2023-10-17T17:50:00Z</t>
  </si>
  <si>
    <t>pH sensor failed on last deployment, gell refill</t>
  </si>
  <si>
    <t>pH sensor failed</t>
  </si>
  <si>
    <t>2023-11-14T18:50:00Z</t>
  </si>
  <si>
    <t>2023-11-17T20:01:00Z</t>
  </si>
  <si>
    <t>200WX 60170989</t>
  </si>
  <si>
    <t>pH sensor failed again on this deployment, voltage on one of the battries was low (3.0 Volts)</t>
  </si>
  <si>
    <t>2023-05-09T18:59:00Z</t>
  </si>
  <si>
    <t>2023-05-15T18:43:00Z</t>
  </si>
  <si>
    <t>2023-05-22T19:08:00Z</t>
  </si>
  <si>
    <t>MBARI spare CCU SV3-121 leaked before deployment and SV3-029 was installed.</t>
  </si>
  <si>
    <t>2023-06-07T18:46:00Z</t>
  </si>
  <si>
    <t>2023-06-26T18:53:00Z</t>
  </si>
  <si>
    <t>2023-07-07T17:24:00Z</t>
  </si>
  <si>
    <t>2023-07-26T17:43:00Z</t>
  </si>
  <si>
    <t>2023-08-09T18:07:00Z</t>
  </si>
  <si>
    <t>2023-08-30T16:53:00Z</t>
  </si>
  <si>
    <t>2023-09-01T17:24:00Z</t>
  </si>
  <si>
    <t>2023-09-21T18:54:00Z</t>
  </si>
  <si>
    <t>2023-09-27T19:18:00Z</t>
  </si>
  <si>
    <t>2023-10-16T19:43:00Z</t>
  </si>
  <si>
    <t>2023-10-18T17:13:00Z</t>
  </si>
  <si>
    <t>2023-10-25T16:55:00Z</t>
  </si>
  <si>
    <t>2023-10-31T16:53:00Z</t>
  </si>
  <si>
    <t>Canbus and Nav issues during this deployment and the vehicle was recovered early.</t>
  </si>
  <si>
    <t>SV3-006</t>
  </si>
  <si>
    <t>2023-11-01T17:45:00Z</t>
  </si>
  <si>
    <t>2023-11-08T18:41:00Z</t>
  </si>
  <si>
    <t>CCU replaced due to bulkhead connector failure. Leaking on Canbus boards? Weird nav issues on this deployment also, but vehicle fixed itself when back onshore.</t>
  </si>
  <si>
    <t>2023MAY08</t>
  </si>
  <si>
    <t>2023-11-29T00:26:00Z</t>
  </si>
  <si>
    <t>2023-11-30T16:54:00Z</t>
  </si>
  <si>
    <t>2023-12-08T19:43:00Z</t>
  </si>
  <si>
    <t>pH batteries replaced. pH sensors confirmed operational by Jules. pH sensor not working again on this deployment.</t>
  </si>
  <si>
    <t>2023-11-29T21:51:00Z</t>
  </si>
  <si>
    <t>2023-11-30T17:48:00Z</t>
  </si>
  <si>
    <t>SV3-172</t>
  </si>
  <si>
    <t>2023-12-13T20:53:00Z</t>
  </si>
  <si>
    <t>2023-12-19T17:34:00Z</t>
  </si>
  <si>
    <t>2023-12-20T18:41:00Z</t>
  </si>
  <si>
    <t>pCO2 payload removed for this deployment</t>
  </si>
  <si>
    <t>pH sensor removed for this deployment.</t>
  </si>
  <si>
    <t>WetWiFI engineering tests. Science sensors not run for this testing. pCO2 and pH removed for this deployment.</t>
  </si>
  <si>
    <t>2023-12-22T20:05:00Z</t>
  </si>
  <si>
    <t>1911Y200000087885</t>
  </si>
  <si>
    <t>1/22/2024</t>
  </si>
  <si>
    <t>2024-01-18T16:20:00Z</t>
  </si>
  <si>
    <t>2024-01-23T23:49:00Z</t>
  </si>
  <si>
    <t>Std at 900 PSI, Licor needs cal, will do after this deployment</t>
  </si>
  <si>
    <t>troubleshooting ph issues, durafet is from Jupiter #3, new cap adapter too, pH batteries replaced, A/D confirmed with calibrated voltage source</t>
  </si>
  <si>
    <t>Eco-Puck BB2FLMBC-5949</t>
  </si>
  <si>
    <t>7/31/2023</t>
  </si>
  <si>
    <t>pCO2 system calibrated. Gortex filters changed and plumbing dried out.</t>
  </si>
  <si>
    <t>3810</t>
  </si>
  <si>
    <t>5M-10013</t>
  </si>
  <si>
    <t>04/28/2023</t>
  </si>
  <si>
    <t>0317</t>
  </si>
  <si>
    <t>GPCTD, pump and DO swapped. Tubing replaced.</t>
  </si>
  <si>
    <t>2024-01-30T17:34:00Z</t>
  </si>
  <si>
    <t>2024-02-15T22:26:00Z</t>
  </si>
  <si>
    <t>Sensor 5949 installed on 05FEB2024, working but timestamps bad?</t>
  </si>
  <si>
    <t>2024-02-21T18:24:00Z</t>
  </si>
  <si>
    <t>2024-02-22T18:06:00Z</t>
  </si>
  <si>
    <t>compass issues and umblical damged from twisting</t>
  </si>
  <si>
    <t>2024-03-04T20:13:00Z</t>
  </si>
  <si>
    <t>2024-02-28T20:19:00Z</t>
  </si>
  <si>
    <t>thrudder replaced and vehicle appears to be operational!</t>
  </si>
  <si>
    <t>2024-03-06T22:00:00Z</t>
  </si>
  <si>
    <t>2024-03-11T18:46:00Z</t>
  </si>
  <si>
    <t>Memory full on Science Payload SMC. Removed some logs and everything is working now!</t>
  </si>
  <si>
    <t>Bad air temp readings… Relace!</t>
  </si>
  <si>
    <t>2/07/2024</t>
  </si>
  <si>
    <t>2024-03-20T17:58:00Z</t>
  </si>
  <si>
    <t>2024-03-15T17:54:00Z</t>
  </si>
  <si>
    <t>2024-03-21T17:14:00Z</t>
  </si>
  <si>
    <t>Air temp reading bad. Failed CCU S4 port and also Airmar cable? Sensor reaplaced</t>
  </si>
  <si>
    <t>SV3-034</t>
  </si>
  <si>
    <t>S4 bulkhead failure, Jordan update the software on SV3-034 and installed the payload.</t>
  </si>
  <si>
    <t>Double check VID!</t>
  </si>
  <si>
    <t>2024-03-22T16:34:00Z</t>
  </si>
  <si>
    <t>Refurbished Airmar installed on 03APR2024</t>
  </si>
  <si>
    <t>Bad pressure readings! Replace!</t>
  </si>
  <si>
    <t>Used Airmar installed on 04APR2024</t>
  </si>
  <si>
    <t>2024-04-15T18:57:00Z</t>
  </si>
  <si>
    <t>"New" Airmar appear to be working!</t>
  </si>
  <si>
    <t>2024-04-18T19:42:00Z</t>
  </si>
  <si>
    <t>SV3-110 Wave Glider Tiny</t>
  </si>
  <si>
    <t>2024-05-06T18:22:00Z</t>
  </si>
  <si>
    <t>2024-05-01T18:22:00Z</t>
  </si>
  <si>
    <t>2024-05-22T18:15:00Z</t>
  </si>
  <si>
    <t>2024-05-16T20:28:00Z</t>
  </si>
  <si>
    <t>2024MAY</t>
  </si>
  <si>
    <t>2024-06-04T18:39:00Z</t>
  </si>
  <si>
    <t>2024-06-06T16:45:00Z</t>
  </si>
  <si>
    <t>2024-06-18T21:13:00Z</t>
  </si>
  <si>
    <t>2024-06-25T17:00:00Z</t>
  </si>
  <si>
    <t>2024-07-08T18:11:00Z</t>
  </si>
  <si>
    <t>2024-07-19T18:26:00Z</t>
  </si>
  <si>
    <t>2024-07-23T19:40:00Z</t>
  </si>
  <si>
    <t>2024-07-29T21:50:00Z</t>
  </si>
  <si>
    <t>2024-08-07T18:22:00Z</t>
  </si>
  <si>
    <t>2024-08-13T20:54:00Z</t>
  </si>
  <si>
    <t>pH sensor reporting bad values, troubleshoot</t>
  </si>
  <si>
    <t>Ecopuck connector regreased.</t>
  </si>
  <si>
    <t>2024-08-16T17:35:00Z</t>
  </si>
  <si>
    <t>pCO2 standard tank repalced, Soda Lime and Mole Seive replaced.</t>
  </si>
  <si>
    <t>pH batteries were dead, repalced batteries and Jules confirmed that pH sensor itself is functional.</t>
  </si>
  <si>
    <t>2024-08-28T17:12:00Z</t>
  </si>
  <si>
    <t>2024-09-11T17:06:00Z</t>
  </si>
  <si>
    <t>2024-09-11T19:19:00Z</t>
  </si>
  <si>
    <t>2024-09-30T17:41:00Z</t>
  </si>
  <si>
    <t>2024-10-02T17:21:00Z</t>
  </si>
  <si>
    <t>2024-10-07T20:55:00Z</t>
  </si>
  <si>
    <t>2024-10-24T16:46:00Z</t>
  </si>
  <si>
    <t>Changed CCU SV3-110s name to Wave Glider Tiny</t>
  </si>
  <si>
    <t>2024-10-28T18:08:00Z</t>
  </si>
  <si>
    <t>2024-10-31T18:23:00Z</t>
  </si>
  <si>
    <t>2024-11-08T18:24:00Z</t>
  </si>
  <si>
    <t>2024-11-19T18:35:00Z</t>
  </si>
  <si>
    <t>2024-11-14T19:25:00Z</t>
  </si>
  <si>
    <t>2024-12-10T19:02:00Z</t>
  </si>
  <si>
    <t>2024-12-16T19:04:00Z</t>
  </si>
  <si>
    <t>2024-12-20T19:00:00Z</t>
  </si>
  <si>
    <t>Plots/processing started late will need a download afterwards</t>
  </si>
  <si>
    <t>2025-01-07T18:15:00Z</t>
  </si>
  <si>
    <t>2025-01-07T20:15:00Z</t>
  </si>
  <si>
    <t>2025-01-14T20:45:00Z</t>
  </si>
  <si>
    <t>200WX 60170992</t>
  </si>
  <si>
    <t>Light failed and mast replace.</t>
  </si>
  <si>
    <t>3/5/2024</t>
  </si>
  <si>
    <t>Installed freshly calibrated Ecopuck</t>
  </si>
  <si>
    <t>2025-01-27T17:59:00Z</t>
  </si>
  <si>
    <t>2025-01-31T17:52:00Z</t>
  </si>
  <si>
    <t>2025-02-03T19:21:00Z</t>
  </si>
  <si>
    <t>2025-03-11T17:16:00Z</t>
  </si>
  <si>
    <t>2025-04-03T21:45:00Z</t>
  </si>
  <si>
    <t>2025-04-07T22:14:00Z</t>
  </si>
  <si>
    <t>2025-04-09T17:52:00Z</t>
  </si>
  <si>
    <t>SN5949 installed.</t>
  </si>
  <si>
    <t>2025-04-15T22:57:00Z</t>
  </si>
  <si>
    <t>0065</t>
  </si>
  <si>
    <t>2422</t>
  </si>
  <si>
    <t>5M-9822</t>
  </si>
  <si>
    <t>12/02/2024</t>
  </si>
  <si>
    <t>Freshly calibrated GPCTD installed.</t>
  </si>
  <si>
    <t>2025-05-05T18:38:00Z</t>
  </si>
  <si>
    <t>2025-05-14T18:36:00Z</t>
  </si>
  <si>
    <t>Standard exhausted replace for next mission.</t>
  </si>
  <si>
    <t>2025-05-23T19:05:00Z</t>
  </si>
  <si>
    <t>2025-05-27T19:58:00Z</t>
  </si>
  <si>
    <t>3/20/2025</t>
  </si>
  <si>
    <t>2025JUN02</t>
  </si>
  <si>
    <t>Standard repalced and minor service (Dririte and soda lime replaced)</t>
  </si>
  <si>
    <t>2025-06-04T17:35:00Z</t>
  </si>
  <si>
    <t>2025-06-06T19:39:00Z</t>
  </si>
  <si>
    <t>2025-06-11T17:03:00Z</t>
  </si>
  <si>
    <t>2025-06-16T18:36:00Z</t>
  </si>
  <si>
    <t>2025-06-17T18:50:00Z</t>
  </si>
  <si>
    <t>2025-07-17T16:14:00Z</t>
  </si>
  <si>
    <t>2025-07-09T21:35:00Z</t>
  </si>
  <si>
    <t>2025-07-28T18:13:00Z</t>
  </si>
  <si>
    <t>2025-08-13T17:51:00Z</t>
  </si>
  <si>
    <t>2025-08-20T18:26:00Z</t>
  </si>
  <si>
    <t>2025-07-29T20:01:00Z</t>
  </si>
  <si>
    <t>2025-08-20T17:32:00Z</t>
  </si>
  <si>
    <t>SV3-038</t>
  </si>
  <si>
    <t>CCU SV3-034 was not holding full pressure. CCU SV3-038 was brought up, tested and installed.</t>
  </si>
  <si>
    <t>2025-09-04T19:47:00Z</t>
  </si>
  <si>
    <t>2025-09-09T19:43:00Z</t>
  </si>
  <si>
    <t>2025-10-01T19:07:00Z</t>
  </si>
  <si>
    <t>2025-10-08T19:38:00Z</t>
  </si>
  <si>
    <t>2025-10-17T19:01:00Z</t>
  </si>
  <si>
    <t>2025-10-20T18:16:00Z</t>
  </si>
  <si>
    <t>2025-10-29T19:08:00Z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</si>
</sst>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
    <numFmt numFmtId="165" formatCode="0.000"/>
    <numFmt numFmtId="166" formatCode="0.000000"/>
    <numFmt numFmtId="167" formatCode="0.0000"/>
    <numFmt numFmtId="168" formatCode="0.000E+00"/>
    <numFmt numFmtId="169" formatCode="0.0000E+00"/>
    <numFmt numFmtId="170" formatCode="#0.000"/>
  </numFmts>
  <fonts count="7" x14ac:knownFonts="1">
    <font>
      <sz val="12"/>
      <color theme="1"/>
      <name val="Calibri"/>
      <family val="2"/>
      <scheme val="minor"/>
    </font>
    <font>
      <u/>
      <sz val="12"/>
      <color theme="10"/>
      <name val="Calibri"/>
      <family val="2"/>
      <scheme val="minor"/>
    </font>
    <font>
      <u/>
      <sz val="12"/>
      <color theme="11"/>
      <name val="Calibri"/>
      <family val="2"/>
      <scheme val="minor"/>
    </font>
    <font>
      <b/>
      <sz val="12"/>
      <color theme="1"/>
      <name val="Calibri"/>
      <family val="2"/>
      <scheme val="minor"/>
    </font>
    <font>
      <sz val="12"/>
      <color rgb="FF000000"/>
      <name val="Calibri"/>
      <family val="2"/>
      <scheme val="minor"/>
    </font>
    <font>
      <sz val="12"/>
      <color rgb="FFFF0000"/>
      <name val="Calibri"/>
      <family val="2"/>
      <scheme val="minor"/>
    </font>
    <font>
      <sz val="12"/>
      <name val="Comic Sans MS"/>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284">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6" fillId="0" borderId="0"/>
  </cellStyleXfs>
  <cellXfs count="42">
    <xf numFmtId="0" fontId="0" fillId="0" borderId="0" xfId="0"/>
    <xf numFmtId="14" fontId="0" fillId="0" borderId="0" xfId="0" applyNumberFormat="1"/>
    <xf numFmtId="11" fontId="0" fillId="0" borderId="0" xfId="0" applyNumberFormat="1"/>
    <xf numFmtId="0" fontId="3" fillId="0" borderId="0" xfId="0" applyFont="1"/>
    <xf numFmtId="17" fontId="0" fillId="0" borderId="0" xfId="0" applyNumberFormat="1"/>
    <xf numFmtId="0" fontId="4" fillId="0" borderId="0" xfId="0" applyFont="1"/>
    <xf numFmtId="0" fontId="0" fillId="2" borderId="0" xfId="0" applyFill="1"/>
    <xf numFmtId="15" fontId="0" fillId="0" borderId="0" xfId="0" applyNumberFormat="1"/>
    <xf numFmtId="49" fontId="3" fillId="0" borderId="0" xfId="0" applyNumberFormat="1" applyFont="1"/>
    <xf numFmtId="49" fontId="0" fillId="0" borderId="0" xfId="0" applyNumberFormat="1"/>
    <xf numFmtId="49" fontId="4" fillId="0" borderId="0" xfId="0" applyNumberFormat="1" applyFont="1"/>
    <xf numFmtId="49" fontId="0" fillId="0" borderId="0" xfId="0" applyNumberFormat="1" applyFont="1"/>
    <xf numFmtId="2" fontId="0" fillId="0" borderId="0" xfId="0" applyNumberFormat="1"/>
    <xf numFmtId="2" fontId="0" fillId="2" borderId="0" xfId="0" applyNumberFormat="1" applyFill="1"/>
    <xf numFmtId="164" fontId="3" fillId="0" borderId="0" xfId="0" applyNumberFormat="1" applyFont="1"/>
    <xf numFmtId="164" fontId="0" fillId="0" borderId="0" xfId="0" applyNumberFormat="1"/>
    <xf numFmtId="1" fontId="0" fillId="0" borderId="0" xfId="0" applyNumberFormat="1"/>
    <xf numFmtId="49" fontId="0" fillId="0" borderId="0" xfId="0" applyNumberFormat="1" applyFill="1"/>
    <xf numFmtId="2" fontId="0" fillId="0" borderId="0" xfId="0" applyNumberFormat="1" applyFill="1"/>
    <xf numFmtId="164" fontId="0" fillId="0" borderId="0" xfId="0" applyNumberFormat="1" applyFill="1"/>
    <xf numFmtId="49" fontId="3" fillId="0" borderId="0" xfId="0" applyNumberFormat="1" applyFont="1" applyFill="1"/>
    <xf numFmtId="1" fontId="3" fillId="0" borderId="0" xfId="0" applyNumberFormat="1" applyFont="1" applyFill="1"/>
    <xf numFmtId="165" fontId="3" fillId="0" borderId="0" xfId="0" applyNumberFormat="1" applyFont="1" applyFill="1"/>
    <xf numFmtId="164" fontId="3" fillId="0" borderId="0" xfId="0" applyNumberFormat="1" applyFont="1" applyFill="1"/>
    <xf numFmtId="166" fontId="0" fillId="0" borderId="0" xfId="0" applyNumberFormat="1" applyFill="1"/>
    <xf numFmtId="1" fontId="0" fillId="0" borderId="0" xfId="0" applyNumberFormat="1" applyFill="1"/>
    <xf numFmtId="165" fontId="0" fillId="0" borderId="0" xfId="0" applyNumberFormat="1" applyFill="1"/>
    <xf numFmtId="0" fontId="0" fillId="0" borderId="0" xfId="0" applyFill="1"/>
    <xf numFmtId="166" fontId="3" fillId="0" borderId="0" xfId="0" applyNumberFormat="1" applyFont="1" applyFill="1"/>
    <xf numFmtId="2" fontId="3" fillId="0" borderId="0" xfId="0" applyNumberFormat="1" applyFont="1" applyFill="1"/>
    <xf numFmtId="164" fontId="4" fillId="0" borderId="0" xfId="0" applyNumberFormat="1" applyFont="1"/>
    <xf numFmtId="0" fontId="0" fillId="0" borderId="0" xfId="0" applyFont="1"/>
    <xf numFmtId="167" fontId="0" fillId="0" borderId="0" xfId="0" applyNumberFormat="1"/>
    <xf numFmtId="165" fontId="0" fillId="0" borderId="0" xfId="0" applyNumberFormat="1"/>
    <xf numFmtId="168" fontId="0" fillId="0" borderId="0" xfId="0" applyNumberFormat="1"/>
    <xf numFmtId="168" fontId="3" fillId="0" borderId="0" xfId="0" applyNumberFormat="1" applyFont="1"/>
    <xf numFmtId="169" fontId="0" fillId="0" borderId="0" xfId="0" applyNumberFormat="1"/>
    <xf numFmtId="169" fontId="3" fillId="0" borderId="0" xfId="0" applyNumberFormat="1" applyFont="1"/>
    <xf numFmtId="0" fontId="0" fillId="0" borderId="0" xfId="0" applyAlignment="1" applyProtection="1">
      <alignment horizontal="center"/>
      <protection locked="0"/>
    </xf>
    <xf numFmtId="2" fontId="5" fillId="0" borderId="0" xfId="0" applyNumberFormat="1" applyFont="1"/>
    <xf numFmtId="170" fontId="0" fillId="0" borderId="0" xfId="0" applyNumberFormat="1" applyFont="1" applyAlignment="1" applyProtection="1">
      <alignment horizontal="center"/>
      <protection locked="0"/>
    </xf>
    <xf numFmtId="165" fontId="0" fillId="0" borderId="0" xfId="0" applyNumberFormat="1" applyFont="1"/>
  </cellXfs>
  <cellStyles count="28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Normal" xfId="0" builtinId="0"/>
    <cellStyle name="Normal 2" xfId="283" xr:uid="{00000000-0005-0000-0000-00001B01000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21"/>
  <sheetViews>
    <sheetView tabSelected="1" topLeftCell="A112" zoomScale="70" zoomScaleNormal="70" workbookViewId="0">
      <selection activeCell="D141" sqref="D141"/>
    </sheetView>
  </sheetViews>
  <sheetFormatPr defaultRowHeight="15.75" x14ac:dyDescent="0.25"/>
  <cols>
    <col min="1" max="1" width="11.125" customWidth="1"/>
    <col min="2" max="2" width="1.875" customWidth="1"/>
    <col min="3" max="4" width="20.375" customWidth="1"/>
    <col min="5" max="6" width="17.625" customWidth="1"/>
  </cols>
  <sheetData>
    <row r="1" spans="1:6" x14ac:dyDescent="0.25">
      <c r="A1" s="8" t="s">
        <v>13</v>
      </c>
      <c r="B1" s="3"/>
      <c r="C1" s="3" t="s">
        <v>168</v>
      </c>
      <c r="D1" s="3" t="s">
        <v>169</v>
      </c>
      <c r="E1" s="3"/>
      <c r="F1" s="3"/>
    </row>
    <row r="2" spans="1:6" x14ac:dyDescent="0.25">
      <c r="A2" s="9"/>
      <c r="B2" s="3"/>
    </row>
    <row r="3" spans="1:6" x14ac:dyDescent="0.25">
      <c r="A3" s="3" t="s">
        <v>92</v>
      </c>
      <c r="B3" s="3"/>
    </row>
    <row r="4" spans="1:6" x14ac:dyDescent="0.25">
      <c r="A4">
        <v>20120316</v>
      </c>
    </row>
    <row r="5" spans="1:6" x14ac:dyDescent="0.25">
      <c r="A5">
        <v>20120521</v>
      </c>
    </row>
    <row r="6" spans="1:6" x14ac:dyDescent="0.25">
      <c r="A6">
        <v>20120829</v>
      </c>
    </row>
    <row r="7" spans="1:6" x14ac:dyDescent="0.25">
      <c r="A7">
        <v>20121015</v>
      </c>
    </row>
    <row r="8" spans="1:6" x14ac:dyDescent="0.25">
      <c r="A8">
        <v>20130123</v>
      </c>
    </row>
    <row r="9" spans="1:6" x14ac:dyDescent="0.25">
      <c r="A9">
        <v>20130315</v>
      </c>
    </row>
    <row r="10" spans="1:6" x14ac:dyDescent="0.25">
      <c r="A10">
        <v>20130506</v>
      </c>
    </row>
    <row r="11" spans="1:6" x14ac:dyDescent="0.25">
      <c r="A11">
        <v>20130625</v>
      </c>
    </row>
    <row r="12" spans="1:6" x14ac:dyDescent="0.25">
      <c r="A12">
        <v>20130909</v>
      </c>
    </row>
    <row r="13" spans="1:6" x14ac:dyDescent="0.25">
      <c r="A13">
        <v>20141217</v>
      </c>
    </row>
    <row r="14" spans="1:6" x14ac:dyDescent="0.25">
      <c r="A14">
        <v>20150825</v>
      </c>
    </row>
    <row r="15" spans="1:6" x14ac:dyDescent="0.25">
      <c r="A15">
        <v>20150923</v>
      </c>
    </row>
    <row r="17" spans="1:4" x14ac:dyDescent="0.25">
      <c r="A17" s="3" t="s">
        <v>93</v>
      </c>
      <c r="B17" s="3"/>
    </row>
    <row r="18" spans="1:4" x14ac:dyDescent="0.25">
      <c r="A18">
        <v>20140318</v>
      </c>
      <c r="C18" t="s">
        <v>199</v>
      </c>
      <c r="D18" t="s">
        <v>200</v>
      </c>
    </row>
    <row r="19" spans="1:4" x14ac:dyDescent="0.25">
      <c r="A19">
        <v>20140403</v>
      </c>
      <c r="C19" t="s">
        <v>204</v>
      </c>
      <c r="D19" t="s">
        <v>203</v>
      </c>
    </row>
    <row r="20" spans="1:4" x14ac:dyDescent="0.25">
      <c r="A20">
        <v>20140521</v>
      </c>
    </row>
    <row r="21" spans="1:4" x14ac:dyDescent="0.25">
      <c r="A21">
        <v>20140619</v>
      </c>
    </row>
    <row r="22" spans="1:4" x14ac:dyDescent="0.25">
      <c r="A22">
        <v>20140918</v>
      </c>
    </row>
    <row r="23" spans="1:4" x14ac:dyDescent="0.25">
      <c r="A23">
        <v>20150212</v>
      </c>
      <c r="C23" t="s">
        <v>205</v>
      </c>
      <c r="D23" t="s">
        <v>206</v>
      </c>
    </row>
    <row r="24" spans="1:4" x14ac:dyDescent="0.25">
      <c r="A24">
        <v>20150421</v>
      </c>
      <c r="C24" t="s">
        <v>207</v>
      </c>
      <c r="D24" t="s">
        <v>208</v>
      </c>
    </row>
    <row r="25" spans="1:4" x14ac:dyDescent="0.25">
      <c r="A25">
        <v>20150501</v>
      </c>
      <c r="C25" t="s">
        <v>209</v>
      </c>
      <c r="D25" t="s">
        <v>210</v>
      </c>
    </row>
    <row r="26" spans="1:4" x14ac:dyDescent="0.25">
      <c r="A26">
        <v>20150611</v>
      </c>
    </row>
    <row r="27" spans="1:4" x14ac:dyDescent="0.25">
      <c r="A27">
        <v>20150824</v>
      </c>
    </row>
    <row r="28" spans="1:4" x14ac:dyDescent="0.25">
      <c r="A28">
        <v>20150921</v>
      </c>
      <c r="C28" t="s">
        <v>213</v>
      </c>
      <c r="D28" t="s">
        <v>214</v>
      </c>
    </row>
    <row r="29" spans="1:4" x14ac:dyDescent="0.25">
      <c r="A29">
        <v>20151019</v>
      </c>
    </row>
    <row r="30" spans="1:4" x14ac:dyDescent="0.25">
      <c r="A30">
        <v>20151209</v>
      </c>
    </row>
    <row r="31" spans="1:4" x14ac:dyDescent="0.25">
      <c r="A31">
        <v>20160128</v>
      </c>
    </row>
    <row r="32" spans="1:4" x14ac:dyDescent="0.25">
      <c r="A32">
        <v>20160225</v>
      </c>
    </row>
    <row r="33" spans="1:4" x14ac:dyDescent="0.25">
      <c r="A33">
        <v>20160315</v>
      </c>
    </row>
    <row r="34" spans="1:4" x14ac:dyDescent="0.25">
      <c r="A34">
        <v>20160627</v>
      </c>
    </row>
    <row r="35" spans="1:4" x14ac:dyDescent="0.25">
      <c r="A35">
        <v>20160701</v>
      </c>
    </row>
    <row r="36" spans="1:4" x14ac:dyDescent="0.25">
      <c r="A36">
        <v>20160830</v>
      </c>
    </row>
    <row r="37" spans="1:4" x14ac:dyDescent="0.25">
      <c r="A37">
        <v>20160920</v>
      </c>
    </row>
    <row r="38" spans="1:4" x14ac:dyDescent="0.25">
      <c r="A38">
        <v>20161005</v>
      </c>
    </row>
    <row r="39" spans="1:4" x14ac:dyDescent="0.25">
      <c r="A39">
        <v>20161031</v>
      </c>
    </row>
    <row r="40" spans="1:4" x14ac:dyDescent="0.25">
      <c r="A40">
        <v>20161212</v>
      </c>
    </row>
    <row r="41" spans="1:4" x14ac:dyDescent="0.25">
      <c r="A41">
        <v>20170109</v>
      </c>
      <c r="C41" t="s">
        <v>172</v>
      </c>
      <c r="D41" t="s">
        <v>173</v>
      </c>
    </row>
    <row r="42" spans="1:4" x14ac:dyDescent="0.25">
      <c r="A42">
        <v>20170307</v>
      </c>
      <c r="C42" t="s">
        <v>170</v>
      </c>
      <c r="D42" t="s">
        <v>175</v>
      </c>
    </row>
    <row r="43" spans="1:4" x14ac:dyDescent="0.25">
      <c r="A43">
        <v>20170412</v>
      </c>
      <c r="C43" t="s">
        <v>176</v>
      </c>
      <c r="D43" t="s">
        <v>178</v>
      </c>
    </row>
    <row r="44" spans="1:4" x14ac:dyDescent="0.25">
      <c r="A44">
        <v>20170605</v>
      </c>
      <c r="C44" t="s">
        <v>179</v>
      </c>
      <c r="D44" t="s">
        <v>182</v>
      </c>
    </row>
    <row r="45" spans="1:4" x14ac:dyDescent="0.25">
      <c r="A45">
        <v>20170630</v>
      </c>
      <c r="C45" t="s">
        <v>197</v>
      </c>
      <c r="D45" s="1" t="s">
        <v>198</v>
      </c>
    </row>
    <row r="46" spans="1:4" x14ac:dyDescent="0.25">
      <c r="A46">
        <v>20170823</v>
      </c>
      <c r="C46" t="s">
        <v>223</v>
      </c>
      <c r="D46" s="1" t="s">
        <v>224</v>
      </c>
    </row>
    <row r="47" spans="1:4" x14ac:dyDescent="0.25">
      <c r="A47">
        <v>20170921</v>
      </c>
      <c r="C47" t="s">
        <v>225</v>
      </c>
      <c r="D47" s="1" t="s">
        <v>226</v>
      </c>
    </row>
    <row r="48" spans="1:4" x14ac:dyDescent="0.25">
      <c r="A48">
        <v>20171019</v>
      </c>
      <c r="C48" t="s">
        <v>227</v>
      </c>
      <c r="D48" s="1" t="s">
        <v>228</v>
      </c>
    </row>
    <row r="49" spans="1:4" x14ac:dyDescent="0.25">
      <c r="A49">
        <v>20171212</v>
      </c>
      <c r="C49" s="1" t="s">
        <v>229</v>
      </c>
      <c r="D49" s="1" t="s">
        <v>232</v>
      </c>
    </row>
    <row r="50" spans="1:4" x14ac:dyDescent="0.25">
      <c r="A50">
        <v>20180116</v>
      </c>
      <c r="C50" s="1" t="s">
        <v>236</v>
      </c>
      <c r="D50" s="1" t="s">
        <v>237</v>
      </c>
    </row>
    <row r="51" spans="1:4" x14ac:dyDescent="0.25">
      <c r="A51">
        <v>20180208</v>
      </c>
      <c r="C51" s="1" t="s">
        <v>238</v>
      </c>
      <c r="D51" s="1" t="s">
        <v>244</v>
      </c>
    </row>
    <row r="52" spans="1:4" x14ac:dyDescent="0.25">
      <c r="A52">
        <v>20180323</v>
      </c>
      <c r="C52" s="1" t="s">
        <v>248</v>
      </c>
      <c r="D52" s="1" t="s">
        <v>253</v>
      </c>
    </row>
    <row r="53" spans="1:4" x14ac:dyDescent="0.25">
      <c r="A53">
        <v>20180516</v>
      </c>
      <c r="C53" s="1" t="s">
        <v>257</v>
      </c>
      <c r="D53" s="1" t="s">
        <v>269</v>
      </c>
    </row>
    <row r="54" spans="1:4" x14ac:dyDescent="0.25">
      <c r="A54">
        <v>20180710</v>
      </c>
      <c r="C54" s="1" t="s">
        <v>270</v>
      </c>
      <c r="D54" s="1" t="s">
        <v>273</v>
      </c>
    </row>
    <row r="55" spans="1:4" x14ac:dyDescent="0.25">
      <c r="A55">
        <v>20180730</v>
      </c>
      <c r="C55" s="1" t="s">
        <v>278</v>
      </c>
      <c r="D55" t="s">
        <v>280</v>
      </c>
    </row>
    <row r="56" spans="1:4" x14ac:dyDescent="0.25">
      <c r="A56">
        <v>20180829</v>
      </c>
      <c r="C56" t="s">
        <v>284</v>
      </c>
      <c r="D56" t="s">
        <v>290</v>
      </c>
    </row>
    <row r="57" spans="1:4" x14ac:dyDescent="0.25">
      <c r="A57">
        <v>20181001</v>
      </c>
      <c r="C57" t="s">
        <v>291</v>
      </c>
      <c r="D57" t="s">
        <v>292</v>
      </c>
    </row>
    <row r="58" spans="1:4" x14ac:dyDescent="0.25">
      <c r="A58">
        <v>20181030</v>
      </c>
      <c r="C58" t="s">
        <v>293</v>
      </c>
      <c r="D58" t="s">
        <v>307</v>
      </c>
    </row>
    <row r="59" spans="1:4" x14ac:dyDescent="0.25">
      <c r="A59">
        <v>20181210</v>
      </c>
      <c r="C59" t="s">
        <v>308</v>
      </c>
      <c r="D59" t="s">
        <v>309</v>
      </c>
    </row>
    <row r="60" spans="1:4" x14ac:dyDescent="0.25">
      <c r="A60">
        <v>20181217</v>
      </c>
      <c r="C60" t="s">
        <v>310</v>
      </c>
      <c r="D60" t="s">
        <v>311</v>
      </c>
    </row>
    <row r="61" spans="1:4" x14ac:dyDescent="0.25">
      <c r="A61">
        <v>20190114</v>
      </c>
      <c r="C61" t="s">
        <v>312</v>
      </c>
      <c r="D61" t="s">
        <v>313</v>
      </c>
    </row>
    <row r="62" spans="1:4" x14ac:dyDescent="0.25">
      <c r="A62">
        <v>20190213</v>
      </c>
      <c r="C62" t="s">
        <v>315</v>
      </c>
      <c r="D62" t="s">
        <v>318</v>
      </c>
    </row>
    <row r="63" spans="1:4" x14ac:dyDescent="0.25">
      <c r="A63">
        <v>20190304</v>
      </c>
      <c r="C63" t="s">
        <v>319</v>
      </c>
      <c r="D63" t="s">
        <v>320</v>
      </c>
    </row>
    <row r="64" spans="1:4" x14ac:dyDescent="0.25">
      <c r="A64">
        <v>20190502</v>
      </c>
      <c r="C64" t="s">
        <v>333</v>
      </c>
      <c r="D64" t="s">
        <v>334</v>
      </c>
    </row>
    <row r="65" spans="1:4" x14ac:dyDescent="0.25">
      <c r="A65">
        <v>20190513</v>
      </c>
      <c r="C65" t="s">
        <v>335</v>
      </c>
      <c r="D65" t="s">
        <v>338</v>
      </c>
    </row>
    <row r="66" spans="1:4" x14ac:dyDescent="0.25">
      <c r="A66">
        <v>20190627</v>
      </c>
      <c r="C66" t="s">
        <v>344</v>
      </c>
      <c r="D66" t="s">
        <v>349</v>
      </c>
    </row>
    <row r="67" spans="1:4" x14ac:dyDescent="0.25">
      <c r="A67">
        <v>20190719</v>
      </c>
      <c r="C67" t="s">
        <v>351</v>
      </c>
      <c r="D67" t="s">
        <v>357</v>
      </c>
    </row>
    <row r="68" spans="1:4" x14ac:dyDescent="0.25">
      <c r="A68">
        <v>20190909</v>
      </c>
      <c r="C68" t="s">
        <v>364</v>
      </c>
      <c r="D68" t="s">
        <v>368</v>
      </c>
    </row>
    <row r="69" spans="1:4" x14ac:dyDescent="0.25">
      <c r="A69">
        <v>20191001</v>
      </c>
      <c r="C69" t="s">
        <v>371</v>
      </c>
      <c r="D69" t="s">
        <v>378</v>
      </c>
    </row>
    <row r="70" spans="1:4" x14ac:dyDescent="0.25">
      <c r="A70">
        <v>20191114</v>
      </c>
      <c r="C70" t="s">
        <v>382</v>
      </c>
      <c r="D70" t="s">
        <v>384</v>
      </c>
    </row>
    <row r="71" spans="1:4" x14ac:dyDescent="0.25">
      <c r="A71">
        <v>20191213</v>
      </c>
      <c r="C71" t="s">
        <v>386</v>
      </c>
      <c r="D71" t="s">
        <v>391</v>
      </c>
    </row>
    <row r="72" spans="1:4" x14ac:dyDescent="0.25">
      <c r="A72">
        <v>20200106</v>
      </c>
      <c r="C72" t="s">
        <v>396</v>
      </c>
      <c r="D72" t="s">
        <v>397</v>
      </c>
    </row>
    <row r="73" spans="1:4" x14ac:dyDescent="0.25">
      <c r="A73">
        <v>20200203</v>
      </c>
      <c r="C73" t="s">
        <v>398</v>
      </c>
      <c r="D73" t="s">
        <v>399</v>
      </c>
    </row>
    <row r="74" spans="1:4" x14ac:dyDescent="0.25">
      <c r="A74">
        <v>20200227</v>
      </c>
      <c r="C74" t="s">
        <v>401</v>
      </c>
      <c r="D74" t="s">
        <v>404</v>
      </c>
    </row>
    <row r="75" spans="1:4" x14ac:dyDescent="0.25">
      <c r="A75">
        <v>20200708</v>
      </c>
      <c r="C75" t="s">
        <v>408</v>
      </c>
      <c r="D75" t="s">
        <v>410</v>
      </c>
    </row>
    <row r="76" spans="1:4" x14ac:dyDescent="0.25">
      <c r="A76">
        <v>20200717</v>
      </c>
      <c r="C76" t="s">
        <v>413</v>
      </c>
      <c r="D76" t="s">
        <v>415</v>
      </c>
    </row>
    <row r="77" spans="1:4" x14ac:dyDescent="0.25">
      <c r="A77">
        <v>20200903</v>
      </c>
      <c r="C77" t="s">
        <v>418</v>
      </c>
      <c r="D77" t="s">
        <v>422</v>
      </c>
    </row>
    <row r="78" spans="1:4" x14ac:dyDescent="0.25">
      <c r="A78">
        <v>20201006</v>
      </c>
      <c r="C78" t="s">
        <v>433</v>
      </c>
      <c r="D78" t="s">
        <v>437</v>
      </c>
    </row>
    <row r="79" spans="1:4" x14ac:dyDescent="0.25">
      <c r="A79">
        <v>20201202</v>
      </c>
      <c r="C79" t="s">
        <v>439</v>
      </c>
      <c r="D79" t="s">
        <v>441</v>
      </c>
    </row>
    <row r="80" spans="1:4" x14ac:dyDescent="0.25">
      <c r="A80">
        <v>20210209</v>
      </c>
      <c r="C80" t="s">
        <v>444</v>
      </c>
      <c r="D80" t="s">
        <v>447</v>
      </c>
    </row>
    <row r="81" spans="1:4" x14ac:dyDescent="0.25">
      <c r="A81">
        <v>20210318</v>
      </c>
      <c r="C81" t="s">
        <v>451</v>
      </c>
      <c r="D81" t="s">
        <v>457</v>
      </c>
    </row>
    <row r="82" spans="1:4" x14ac:dyDescent="0.25">
      <c r="A82">
        <v>20210408</v>
      </c>
      <c r="C82" t="s">
        <v>464</v>
      </c>
      <c r="D82" t="s">
        <v>466</v>
      </c>
    </row>
    <row r="83" spans="1:4" x14ac:dyDescent="0.25">
      <c r="A83">
        <v>20210528</v>
      </c>
      <c r="C83" t="s">
        <v>475</v>
      </c>
      <c r="D83" t="s">
        <v>479</v>
      </c>
    </row>
    <row r="84" spans="1:4" x14ac:dyDescent="0.25">
      <c r="A84">
        <v>20210701</v>
      </c>
      <c r="C84" t="s">
        <v>487</v>
      </c>
      <c r="D84" t="s">
        <v>490</v>
      </c>
    </row>
    <row r="85" spans="1:4" x14ac:dyDescent="0.25">
      <c r="A85">
        <v>20210804</v>
      </c>
      <c r="C85" t="s">
        <v>491</v>
      </c>
      <c r="D85" t="s">
        <v>493</v>
      </c>
    </row>
    <row r="86" spans="1:4" x14ac:dyDescent="0.25">
      <c r="A86">
        <v>20210818</v>
      </c>
      <c r="C86" t="s">
        <v>496</v>
      </c>
      <c r="D86" t="s">
        <v>501</v>
      </c>
    </row>
    <row r="87" spans="1:4" x14ac:dyDescent="0.25">
      <c r="A87">
        <v>20210902</v>
      </c>
      <c r="C87" t="s">
        <v>504</v>
      </c>
      <c r="D87" t="s">
        <v>507</v>
      </c>
    </row>
    <row r="88" spans="1:4" x14ac:dyDescent="0.25">
      <c r="A88">
        <v>20210928</v>
      </c>
      <c r="C88" t="s">
        <v>511</v>
      </c>
      <c r="D88" t="s">
        <v>515</v>
      </c>
    </row>
    <row r="89" spans="1:4" x14ac:dyDescent="0.25">
      <c r="A89">
        <v>20211028</v>
      </c>
      <c r="C89" t="s">
        <v>516</v>
      </c>
      <c r="D89" t="s">
        <v>519</v>
      </c>
    </row>
    <row r="90" spans="1:4" x14ac:dyDescent="0.25">
      <c r="A90">
        <v>20211129</v>
      </c>
      <c r="C90" t="s">
        <v>522</v>
      </c>
      <c r="D90" t="s">
        <v>524</v>
      </c>
    </row>
    <row r="91" spans="1:4" x14ac:dyDescent="0.25">
      <c r="A91">
        <v>20211215</v>
      </c>
      <c r="C91" t="s">
        <v>526</v>
      </c>
      <c r="D91" t="s">
        <v>527</v>
      </c>
    </row>
    <row r="92" spans="1:4" x14ac:dyDescent="0.25">
      <c r="A92">
        <v>20220107</v>
      </c>
      <c r="C92" t="s">
        <v>530</v>
      </c>
      <c r="D92" t="s">
        <v>533</v>
      </c>
    </row>
    <row r="93" spans="1:4" x14ac:dyDescent="0.25">
      <c r="A93">
        <v>20220124</v>
      </c>
      <c r="C93" t="s">
        <v>537</v>
      </c>
      <c r="D93" t="s">
        <v>546</v>
      </c>
    </row>
    <row r="94" spans="1:4" x14ac:dyDescent="0.25">
      <c r="A94">
        <v>20220310</v>
      </c>
      <c r="C94" t="s">
        <v>556</v>
      </c>
      <c r="D94" t="s">
        <v>571</v>
      </c>
    </row>
    <row r="95" spans="1:4" x14ac:dyDescent="0.25">
      <c r="A95">
        <v>20220420</v>
      </c>
      <c r="C95" t="s">
        <v>574</v>
      </c>
      <c r="D95" t="s">
        <v>581</v>
      </c>
    </row>
    <row r="96" spans="1:4" x14ac:dyDescent="0.25">
      <c r="A96">
        <v>20220516</v>
      </c>
      <c r="C96" t="s">
        <v>582</v>
      </c>
      <c r="D96" t="s">
        <v>583</v>
      </c>
    </row>
    <row r="97" spans="1:4" x14ac:dyDescent="0.25">
      <c r="A97">
        <v>20220524</v>
      </c>
      <c r="C97" t="s">
        <v>584</v>
      </c>
      <c r="D97" t="s">
        <v>588</v>
      </c>
    </row>
    <row r="98" spans="1:4" x14ac:dyDescent="0.25">
      <c r="A98">
        <v>20220602</v>
      </c>
      <c r="C98" t="s">
        <v>590</v>
      </c>
      <c r="D98" t="s">
        <v>591</v>
      </c>
    </row>
    <row r="99" spans="1:4" x14ac:dyDescent="0.25">
      <c r="A99">
        <v>20220616</v>
      </c>
      <c r="C99" t="s">
        <v>593</v>
      </c>
      <c r="D99" t="s">
        <v>601</v>
      </c>
    </row>
    <row r="100" spans="1:4" x14ac:dyDescent="0.25">
      <c r="A100">
        <v>20220719</v>
      </c>
      <c r="C100" t="s">
        <v>604</v>
      </c>
      <c r="D100" t="s">
        <v>609</v>
      </c>
    </row>
    <row r="101" spans="1:4" x14ac:dyDescent="0.25">
      <c r="A101">
        <v>20220909</v>
      </c>
      <c r="C101" t="s">
        <v>610</v>
      </c>
      <c r="D101" t="s">
        <v>614</v>
      </c>
    </row>
    <row r="102" spans="1:4" x14ac:dyDescent="0.25">
      <c r="A102">
        <v>20220919</v>
      </c>
      <c r="C102" t="s">
        <v>615</v>
      </c>
      <c r="D102" t="s">
        <v>618</v>
      </c>
    </row>
    <row r="103" spans="1:4" x14ac:dyDescent="0.25">
      <c r="A103">
        <v>20221028</v>
      </c>
      <c r="C103" t="s">
        <v>629</v>
      </c>
      <c r="D103" t="s">
        <v>630</v>
      </c>
    </row>
    <row r="104" spans="1:4" x14ac:dyDescent="0.25">
      <c r="A104">
        <v>20221103</v>
      </c>
      <c r="C104" t="s">
        <v>619</v>
      </c>
      <c r="D104" t="s">
        <v>626</v>
      </c>
    </row>
    <row r="105" spans="1:4" x14ac:dyDescent="0.25">
      <c r="A105">
        <v>20221209</v>
      </c>
      <c r="C105" t="s">
        <v>631</v>
      </c>
      <c r="D105" t="s">
        <v>632</v>
      </c>
    </row>
    <row r="106" spans="1:4" x14ac:dyDescent="0.25">
      <c r="A106">
        <v>20221214</v>
      </c>
      <c r="C106" t="s">
        <v>627</v>
      </c>
      <c r="D106" t="s">
        <v>628</v>
      </c>
    </row>
    <row r="107" spans="1:4" x14ac:dyDescent="0.25">
      <c r="A107">
        <v>20230118</v>
      </c>
      <c r="C107" t="s">
        <v>633</v>
      </c>
      <c r="D107" t="s">
        <v>649</v>
      </c>
    </row>
    <row r="108" spans="1:4" x14ac:dyDescent="0.25">
      <c r="A108">
        <v>20230215</v>
      </c>
      <c r="C108" t="s">
        <v>651</v>
      </c>
      <c r="D108" t="s">
        <v>657</v>
      </c>
    </row>
    <row r="109" spans="1:4" x14ac:dyDescent="0.25">
      <c r="A109">
        <v>20230302</v>
      </c>
      <c r="C109" t="s">
        <v>658</v>
      </c>
      <c r="D109" t="s">
        <v>659</v>
      </c>
    </row>
    <row r="110" spans="1:4" x14ac:dyDescent="0.25">
      <c r="A110">
        <v>20230406</v>
      </c>
      <c r="C110" t="s">
        <v>662</v>
      </c>
      <c r="D110" t="s">
        <v>663</v>
      </c>
    </row>
    <row r="111" spans="1:4" x14ac:dyDescent="0.25">
      <c r="A111">
        <v>20230512</v>
      </c>
      <c r="C111" t="s">
        <v>674</v>
      </c>
      <c r="D111" t="s">
        <v>675</v>
      </c>
    </row>
    <row r="112" spans="1:4" x14ac:dyDescent="0.25">
      <c r="A112">
        <v>20230605</v>
      </c>
      <c r="C112" t="s">
        <v>677</v>
      </c>
      <c r="D112" t="s">
        <v>678</v>
      </c>
    </row>
    <row r="113" spans="1:4" x14ac:dyDescent="0.25">
      <c r="A113">
        <v>20230710</v>
      </c>
      <c r="C113" t="s">
        <v>679</v>
      </c>
      <c r="D113" t="s">
        <v>680</v>
      </c>
    </row>
    <row r="114" spans="1:4" x14ac:dyDescent="0.25">
      <c r="A114">
        <v>20230731</v>
      </c>
      <c r="C114" t="s">
        <v>681</v>
      </c>
      <c r="D114" t="s">
        <v>682</v>
      </c>
    </row>
    <row r="115" spans="1:4" x14ac:dyDescent="0.25">
      <c r="A115">
        <v>20230908</v>
      </c>
      <c r="C115" t="s">
        <v>683</v>
      </c>
      <c r="D115" t="s">
        <v>684</v>
      </c>
    </row>
    <row r="116" spans="1:4" x14ac:dyDescent="0.25">
      <c r="A116">
        <v>20231013</v>
      </c>
      <c r="C116" t="s">
        <v>685</v>
      </c>
      <c r="D116" t="s">
        <v>686</v>
      </c>
    </row>
    <row r="117" spans="1:4" x14ac:dyDescent="0.25">
      <c r="A117">
        <v>20231114</v>
      </c>
      <c r="C117" t="s">
        <v>689</v>
      </c>
      <c r="D117" t="s">
        <v>690</v>
      </c>
    </row>
    <row r="118" spans="1:4" x14ac:dyDescent="0.25">
      <c r="A118">
        <v>20231208</v>
      </c>
      <c r="C118" t="s">
        <v>718</v>
      </c>
      <c r="D118" t="s">
        <v>723</v>
      </c>
    </row>
    <row r="119" spans="1:4" x14ac:dyDescent="0.25">
      <c r="A119">
        <v>20231220</v>
      </c>
      <c r="C119" t="s">
        <v>725</v>
      </c>
      <c r="D119" t="s">
        <v>729</v>
      </c>
    </row>
    <row r="120" spans="1:4" x14ac:dyDescent="0.25">
      <c r="A120">
        <v>20240123</v>
      </c>
      <c r="C120" t="s">
        <v>733</v>
      </c>
      <c r="D120" t="s">
        <v>744</v>
      </c>
    </row>
    <row r="121" spans="1:4" x14ac:dyDescent="0.25">
      <c r="A121">
        <v>20240215</v>
      </c>
      <c r="C121" t="s">
        <v>745</v>
      </c>
      <c r="D121" t="s">
        <v>748</v>
      </c>
    </row>
    <row r="122" spans="1:4" x14ac:dyDescent="0.25">
      <c r="A122">
        <v>20240311</v>
      </c>
      <c r="C122" t="s">
        <v>754</v>
      </c>
      <c r="D122" t="s">
        <v>759</v>
      </c>
    </row>
    <row r="123" spans="1:4" x14ac:dyDescent="0.25">
      <c r="A123">
        <v>20240418</v>
      </c>
      <c r="C123" t="s">
        <v>771</v>
      </c>
      <c r="D123" t="s">
        <v>774</v>
      </c>
    </row>
    <row r="124" spans="1:4" x14ac:dyDescent="0.25">
      <c r="A124">
        <v>20240522</v>
      </c>
      <c r="C124" t="s">
        <v>775</v>
      </c>
      <c r="D124" t="s">
        <v>778</v>
      </c>
    </row>
    <row r="125" spans="1:4" x14ac:dyDescent="0.25">
      <c r="A125">
        <v>20240618</v>
      </c>
      <c r="C125" t="s">
        <v>780</v>
      </c>
      <c r="D125" t="s">
        <v>781</v>
      </c>
    </row>
    <row r="126" spans="1:4" x14ac:dyDescent="0.25">
      <c r="A126">
        <v>20240719</v>
      </c>
      <c r="C126" t="s">
        <v>783</v>
      </c>
      <c r="D126" t="s">
        <v>784</v>
      </c>
    </row>
    <row r="127" spans="1:4" x14ac:dyDescent="0.25">
      <c r="A127">
        <v>20240813</v>
      </c>
      <c r="C127" t="s">
        <v>787</v>
      </c>
      <c r="D127" t="s">
        <v>790</v>
      </c>
    </row>
    <row r="128" spans="1:4" x14ac:dyDescent="0.25">
      <c r="A128">
        <v>20240911</v>
      </c>
      <c r="C128" t="s">
        <v>795</v>
      </c>
      <c r="D128" t="s">
        <v>796</v>
      </c>
    </row>
    <row r="129" spans="1:4" x14ac:dyDescent="0.25">
      <c r="A129">
        <v>20241024</v>
      </c>
      <c r="C129" t="s">
        <v>799</v>
      </c>
      <c r="D129" t="s">
        <v>802</v>
      </c>
    </row>
    <row r="130" spans="1:4" x14ac:dyDescent="0.25">
      <c r="A130">
        <v>20241108</v>
      </c>
      <c r="C130" t="s">
        <v>803</v>
      </c>
      <c r="D130" t="s">
        <v>805</v>
      </c>
    </row>
    <row r="131" spans="1:4" x14ac:dyDescent="0.25">
      <c r="A131">
        <v>20241216</v>
      </c>
      <c r="C131" t="s">
        <v>807</v>
      </c>
      <c r="D131" t="s">
        <v>808</v>
      </c>
    </row>
    <row r="132" spans="1:4" x14ac:dyDescent="0.25">
      <c r="A132">
        <v>20250107</v>
      </c>
      <c r="C132" t="s">
        <v>811</v>
      </c>
      <c r="D132" t="s">
        <v>812</v>
      </c>
    </row>
    <row r="133" spans="1:4" x14ac:dyDescent="0.25">
      <c r="A133">
        <v>20250131</v>
      </c>
      <c r="C133" t="s">
        <v>818</v>
      </c>
      <c r="D133" t="s">
        <v>819</v>
      </c>
    </row>
    <row r="134" spans="1:4" x14ac:dyDescent="0.25">
      <c r="A134">
        <v>20250403</v>
      </c>
      <c r="C134" t="s">
        <v>821</v>
      </c>
      <c r="D134" t="s">
        <v>823</v>
      </c>
    </row>
    <row r="135" spans="1:4" x14ac:dyDescent="0.25">
      <c r="A135">
        <v>20250514</v>
      </c>
      <c r="C135" t="s">
        <v>832</v>
      </c>
      <c r="D135" t="s">
        <v>834</v>
      </c>
    </row>
    <row r="136" spans="1:4" x14ac:dyDescent="0.25">
      <c r="A136">
        <v>20250606</v>
      </c>
      <c r="C136" t="s">
        <v>840</v>
      </c>
      <c r="D136" t="s">
        <v>843</v>
      </c>
    </row>
    <row r="137" spans="1:4" x14ac:dyDescent="0.25">
      <c r="A137">
        <v>20250717</v>
      </c>
      <c r="C137" t="s">
        <v>844</v>
      </c>
      <c r="D137" t="s">
        <v>846</v>
      </c>
    </row>
    <row r="138" spans="1:4" x14ac:dyDescent="0.25">
      <c r="A138">
        <v>20250813</v>
      </c>
      <c r="C138" t="s">
        <v>847</v>
      </c>
      <c r="D138" t="s">
        <v>848</v>
      </c>
    </row>
    <row r="139" spans="1:4" x14ac:dyDescent="0.25">
      <c r="A139">
        <v>20250904</v>
      </c>
      <c r="C139" t="s">
        <v>853</v>
      </c>
      <c r="D139" t="s">
        <v>856</v>
      </c>
    </row>
    <row r="140" spans="1:4" x14ac:dyDescent="0.25">
      <c r="A140">
        <v>20251020</v>
      </c>
      <c r="C140" t="s">
        <v>858</v>
      </c>
      <c r="D140" t="s">
        <v>859</v>
      </c>
    </row>
    <row r="142" spans="1:4" x14ac:dyDescent="0.25">
      <c r="A142" s="3" t="s">
        <v>97</v>
      </c>
      <c r="B142" s="3"/>
    </row>
    <row r="143" spans="1:4" x14ac:dyDescent="0.25">
      <c r="A143">
        <v>20160523</v>
      </c>
      <c r="C143" s="1" t="s">
        <v>274</v>
      </c>
      <c r="D143" s="1" t="s">
        <v>275</v>
      </c>
    </row>
    <row r="144" spans="1:4" x14ac:dyDescent="0.25">
      <c r="A144">
        <v>20160630</v>
      </c>
    </row>
    <row r="145" spans="1:4" x14ac:dyDescent="0.25">
      <c r="A145">
        <v>20180531</v>
      </c>
      <c r="C145" t="s">
        <v>266</v>
      </c>
      <c r="D145" t="s">
        <v>268</v>
      </c>
    </row>
    <row r="146" spans="1:4" x14ac:dyDescent="0.25">
      <c r="A146">
        <v>20180821</v>
      </c>
      <c r="C146" t="s">
        <v>280</v>
      </c>
      <c r="D146" t="s">
        <v>282</v>
      </c>
    </row>
    <row r="147" spans="1:4" x14ac:dyDescent="0.25">
      <c r="A147">
        <v>20180905</v>
      </c>
      <c r="C147" t="s">
        <v>286</v>
      </c>
      <c r="D147" t="s">
        <v>289</v>
      </c>
    </row>
    <row r="148" spans="1:4" x14ac:dyDescent="0.25">
      <c r="A148">
        <v>20181106</v>
      </c>
      <c r="C148" t="s">
        <v>295</v>
      </c>
      <c r="D148" t="s">
        <v>297</v>
      </c>
    </row>
    <row r="149" spans="1:4" x14ac:dyDescent="0.25">
      <c r="A149">
        <v>20181113</v>
      </c>
      <c r="C149" t="s">
        <v>298</v>
      </c>
      <c r="D149" t="s">
        <v>299</v>
      </c>
    </row>
    <row r="151" spans="1:4" x14ac:dyDescent="0.25">
      <c r="A151" s="3" t="s">
        <v>340</v>
      </c>
    </row>
    <row r="152" spans="1:4" x14ac:dyDescent="0.25">
      <c r="A152">
        <v>20190415</v>
      </c>
      <c r="C152" t="s">
        <v>325</v>
      </c>
      <c r="D152" t="s">
        <v>332</v>
      </c>
    </row>
    <row r="153" spans="1:4" x14ac:dyDescent="0.25">
      <c r="A153">
        <v>20190522</v>
      </c>
      <c r="C153" t="s">
        <v>336</v>
      </c>
      <c r="D153" t="s">
        <v>339</v>
      </c>
    </row>
    <row r="154" spans="1:4" x14ac:dyDescent="0.25">
      <c r="A154">
        <v>20190625</v>
      </c>
      <c r="C154" t="s">
        <v>342</v>
      </c>
      <c r="D154" t="s">
        <v>350</v>
      </c>
    </row>
    <row r="155" spans="1:4" x14ac:dyDescent="0.25">
      <c r="A155">
        <v>20190812</v>
      </c>
      <c r="C155" t="s">
        <v>358</v>
      </c>
      <c r="D155" t="s">
        <v>363</v>
      </c>
    </row>
    <row r="156" spans="1:4" x14ac:dyDescent="0.25">
      <c r="A156">
        <v>20190927</v>
      </c>
      <c r="C156" t="s">
        <v>369</v>
      </c>
      <c r="D156" t="s">
        <v>375</v>
      </c>
    </row>
    <row r="157" spans="1:4" x14ac:dyDescent="0.25">
      <c r="A157">
        <v>20191209</v>
      </c>
      <c r="C157" t="s">
        <v>385</v>
      </c>
      <c r="D157" t="s">
        <v>389</v>
      </c>
    </row>
    <row r="158" spans="1:4" x14ac:dyDescent="0.25">
      <c r="A158">
        <v>20191218</v>
      </c>
      <c r="C158" t="s">
        <v>394</v>
      </c>
      <c r="D158" t="s">
        <v>395</v>
      </c>
    </row>
    <row r="159" spans="1:4" x14ac:dyDescent="0.25">
      <c r="A159">
        <v>20200619</v>
      </c>
      <c r="C159" t="s">
        <v>405</v>
      </c>
      <c r="D159" t="s">
        <v>408</v>
      </c>
    </row>
    <row r="160" spans="1:4" x14ac:dyDescent="0.25">
      <c r="A160">
        <v>20200716</v>
      </c>
      <c r="C160" t="s">
        <v>411</v>
      </c>
      <c r="D160" t="s">
        <v>414</v>
      </c>
    </row>
    <row r="161" spans="1:4" x14ac:dyDescent="0.25">
      <c r="A161">
        <v>20200909</v>
      </c>
      <c r="C161" t="s">
        <v>420</v>
      </c>
      <c r="D161" t="s">
        <v>424</v>
      </c>
    </row>
    <row r="162" spans="1:4" x14ac:dyDescent="0.25">
      <c r="A162">
        <v>20201005</v>
      </c>
      <c r="C162" t="s">
        <v>431</v>
      </c>
      <c r="D162" t="s">
        <v>434</v>
      </c>
    </row>
    <row r="163" spans="1:4" x14ac:dyDescent="0.25">
      <c r="A163">
        <v>20201113</v>
      </c>
      <c r="C163" t="s">
        <v>435</v>
      </c>
      <c r="D163" t="s">
        <v>438</v>
      </c>
    </row>
    <row r="164" spans="1:4" x14ac:dyDescent="0.25">
      <c r="A164">
        <v>20201204</v>
      </c>
      <c r="C164" t="s">
        <v>440</v>
      </c>
      <c r="D164" t="s">
        <v>443</v>
      </c>
    </row>
    <row r="165" spans="1:4" x14ac:dyDescent="0.25">
      <c r="A165">
        <v>20210218</v>
      </c>
      <c r="C165" t="s">
        <v>446</v>
      </c>
      <c r="D165" t="s">
        <v>449</v>
      </c>
    </row>
    <row r="166" spans="1:4" x14ac:dyDescent="0.25">
      <c r="A166">
        <v>20210319</v>
      </c>
      <c r="C166" t="s">
        <v>453</v>
      </c>
      <c r="D166" t="s">
        <v>461</v>
      </c>
    </row>
    <row r="167" spans="1:4" x14ac:dyDescent="0.25">
      <c r="A167">
        <v>20210409</v>
      </c>
      <c r="C167" t="s">
        <v>462</v>
      </c>
      <c r="D167" t="s">
        <v>465</v>
      </c>
    </row>
    <row r="168" spans="1:4" x14ac:dyDescent="0.25">
      <c r="A168">
        <v>20210518</v>
      </c>
      <c r="C168" t="s">
        <v>467</v>
      </c>
      <c r="D168" t="s">
        <v>476</v>
      </c>
    </row>
    <row r="169" spans="1:4" x14ac:dyDescent="0.25">
      <c r="A169">
        <v>20210625</v>
      </c>
      <c r="C169" t="s">
        <v>478</v>
      </c>
      <c r="D169" t="s">
        <v>486</v>
      </c>
    </row>
    <row r="170" spans="1:4" x14ac:dyDescent="0.25">
      <c r="A170">
        <v>20210810</v>
      </c>
      <c r="C170" t="s">
        <v>493</v>
      </c>
      <c r="D170" t="s">
        <v>502</v>
      </c>
    </row>
    <row r="171" spans="1:4" x14ac:dyDescent="0.25">
      <c r="A171">
        <v>20211026</v>
      </c>
      <c r="C171" t="s">
        <v>517</v>
      </c>
      <c r="D171" t="s">
        <v>520</v>
      </c>
    </row>
    <row r="172" spans="1:4" x14ac:dyDescent="0.25">
      <c r="A172">
        <v>20220118</v>
      </c>
      <c r="C172" t="s">
        <v>534</v>
      </c>
      <c r="D172" t="s">
        <v>536</v>
      </c>
    </row>
    <row r="173" spans="1:4" x14ac:dyDescent="0.25">
      <c r="A173">
        <v>20220202</v>
      </c>
      <c r="C173" t="s">
        <v>540</v>
      </c>
      <c r="D173" t="s">
        <v>542</v>
      </c>
    </row>
    <row r="174" spans="1:4" x14ac:dyDescent="0.25">
      <c r="A174">
        <v>20220209</v>
      </c>
      <c r="C174" t="s">
        <v>543</v>
      </c>
      <c r="D174" t="s">
        <v>545</v>
      </c>
    </row>
    <row r="175" spans="1:4" x14ac:dyDescent="0.25">
      <c r="A175">
        <v>20220216</v>
      </c>
      <c r="C175" t="s">
        <v>547</v>
      </c>
      <c r="D175" t="s">
        <v>555</v>
      </c>
    </row>
    <row r="176" spans="1:4" x14ac:dyDescent="0.25">
      <c r="A176">
        <v>20220323</v>
      </c>
      <c r="C176" t="s">
        <v>566</v>
      </c>
      <c r="D176" t="s">
        <v>570</v>
      </c>
    </row>
    <row r="177" spans="1:4" x14ac:dyDescent="0.25">
      <c r="A177">
        <v>20220420</v>
      </c>
      <c r="C177" t="s">
        <v>572</v>
      </c>
      <c r="D177" t="s">
        <v>580</v>
      </c>
    </row>
    <row r="178" spans="1:4" x14ac:dyDescent="0.25">
      <c r="A178">
        <v>20220525</v>
      </c>
      <c r="C178" t="s">
        <v>586</v>
      </c>
      <c r="D178" t="s">
        <v>634</v>
      </c>
    </row>
    <row r="179" spans="1:4" x14ac:dyDescent="0.25">
      <c r="A179">
        <v>20220705</v>
      </c>
      <c r="C179" t="s">
        <v>635</v>
      </c>
      <c r="D179" t="s">
        <v>636</v>
      </c>
    </row>
    <row r="180" spans="1:4" x14ac:dyDescent="0.25">
      <c r="A180">
        <v>20220815</v>
      </c>
      <c r="C180" t="s">
        <v>637</v>
      </c>
      <c r="D180" t="s">
        <v>638</v>
      </c>
    </row>
    <row r="181" spans="1:4" x14ac:dyDescent="0.25">
      <c r="A181">
        <v>20220908</v>
      </c>
      <c r="C181" t="s">
        <v>641</v>
      </c>
      <c r="D181" t="s">
        <v>642</v>
      </c>
    </row>
    <row r="182" spans="1:4" x14ac:dyDescent="0.25">
      <c r="A182">
        <v>20220929</v>
      </c>
      <c r="C182" t="s">
        <v>639</v>
      </c>
      <c r="D182" t="s">
        <v>640</v>
      </c>
    </row>
    <row r="183" spans="1:4" x14ac:dyDescent="0.25">
      <c r="A183">
        <v>20221020</v>
      </c>
      <c r="C183" t="s">
        <v>643</v>
      </c>
      <c r="D183" t="s">
        <v>644</v>
      </c>
    </row>
    <row r="184" spans="1:4" x14ac:dyDescent="0.25">
      <c r="A184">
        <v>20221109</v>
      </c>
      <c r="C184" t="s">
        <v>645</v>
      </c>
      <c r="D184" t="s">
        <v>646</v>
      </c>
    </row>
    <row r="185" spans="1:4" x14ac:dyDescent="0.25">
      <c r="A185">
        <v>20221130</v>
      </c>
      <c r="C185" t="s">
        <v>647</v>
      </c>
      <c r="D185" t="s">
        <v>648</v>
      </c>
    </row>
    <row r="186" spans="1:4" x14ac:dyDescent="0.25">
      <c r="A186">
        <v>20230112</v>
      </c>
      <c r="C186" t="s">
        <v>653</v>
      </c>
      <c r="D186" t="s">
        <v>654</v>
      </c>
    </row>
    <row r="187" spans="1:4" x14ac:dyDescent="0.25">
      <c r="A187">
        <v>20230209</v>
      </c>
      <c r="C187" t="s">
        <v>655</v>
      </c>
      <c r="D187" t="s">
        <v>656</v>
      </c>
    </row>
    <row r="188" spans="1:4" x14ac:dyDescent="0.25">
      <c r="A188">
        <v>20230404</v>
      </c>
      <c r="C188" t="s">
        <v>668</v>
      </c>
      <c r="D188" t="s">
        <v>667</v>
      </c>
    </row>
    <row r="189" spans="1:4" x14ac:dyDescent="0.25">
      <c r="A189">
        <v>20230515</v>
      </c>
      <c r="C189" t="s">
        <v>694</v>
      </c>
      <c r="D189" t="s">
        <v>695</v>
      </c>
    </row>
    <row r="190" spans="1:4" x14ac:dyDescent="0.25">
      <c r="A190">
        <v>20230607</v>
      </c>
      <c r="C190" t="s">
        <v>697</v>
      </c>
      <c r="D190" t="s">
        <v>698</v>
      </c>
    </row>
    <row r="191" spans="1:4" x14ac:dyDescent="0.25">
      <c r="A191">
        <v>20230707</v>
      </c>
      <c r="C191" t="s">
        <v>699</v>
      </c>
      <c r="D191" t="s">
        <v>700</v>
      </c>
    </row>
    <row r="192" spans="1:4" x14ac:dyDescent="0.25">
      <c r="A192">
        <v>20230809</v>
      </c>
      <c r="C192" t="s">
        <v>701</v>
      </c>
      <c r="D192" t="s">
        <v>702</v>
      </c>
    </row>
    <row r="193" spans="1:4" x14ac:dyDescent="0.25">
      <c r="A193">
        <v>20230901</v>
      </c>
      <c r="C193" t="s">
        <v>703</v>
      </c>
      <c r="D193" t="s">
        <v>704</v>
      </c>
    </row>
    <row r="194" spans="1:4" x14ac:dyDescent="0.25">
      <c r="A194">
        <v>20230927</v>
      </c>
      <c r="C194" t="s">
        <v>705</v>
      </c>
      <c r="D194" t="s">
        <v>706</v>
      </c>
    </row>
    <row r="195" spans="1:4" x14ac:dyDescent="0.25">
      <c r="A195">
        <v>20231018</v>
      </c>
      <c r="C195" t="s">
        <v>707</v>
      </c>
      <c r="D195" t="s">
        <v>708</v>
      </c>
    </row>
    <row r="196" spans="1:4" x14ac:dyDescent="0.25">
      <c r="A196">
        <v>20231031</v>
      </c>
      <c r="C196" t="s">
        <v>709</v>
      </c>
      <c r="D196" t="s">
        <v>712</v>
      </c>
    </row>
    <row r="197" spans="1:4" x14ac:dyDescent="0.25">
      <c r="A197">
        <v>20231108</v>
      </c>
      <c r="C197" t="s">
        <v>713</v>
      </c>
      <c r="D197" t="s">
        <v>716</v>
      </c>
    </row>
    <row r="198" spans="1:4" x14ac:dyDescent="0.25">
      <c r="A198">
        <v>20231130</v>
      </c>
      <c r="C198" t="s">
        <v>717</v>
      </c>
      <c r="D198" t="s">
        <v>724</v>
      </c>
    </row>
    <row r="199" spans="1:4" x14ac:dyDescent="0.25">
      <c r="A199">
        <v>20240118</v>
      </c>
      <c r="C199" t="s">
        <v>732</v>
      </c>
      <c r="D199" t="s">
        <v>747</v>
      </c>
    </row>
    <row r="200" spans="1:4" x14ac:dyDescent="0.25">
      <c r="A200">
        <v>20240228</v>
      </c>
      <c r="C200" t="s">
        <v>751</v>
      </c>
      <c r="D200" t="s">
        <v>758</v>
      </c>
    </row>
    <row r="201" spans="1:4" x14ac:dyDescent="0.25">
      <c r="A201">
        <v>20240415</v>
      </c>
      <c r="C201" t="s">
        <v>769</v>
      </c>
      <c r="D201" t="s">
        <v>773</v>
      </c>
    </row>
    <row r="202" spans="1:4" x14ac:dyDescent="0.25">
      <c r="A202">
        <v>20240516</v>
      </c>
      <c r="C202" t="s">
        <v>776</v>
      </c>
      <c r="D202" t="s">
        <v>779</v>
      </c>
    </row>
    <row r="203" spans="1:4" x14ac:dyDescent="0.25">
      <c r="A203">
        <v>20240708</v>
      </c>
      <c r="C203" t="s">
        <v>782</v>
      </c>
      <c r="D203" t="s">
        <v>785</v>
      </c>
    </row>
    <row r="204" spans="1:4" x14ac:dyDescent="0.25">
      <c r="A204">
        <v>20240807</v>
      </c>
      <c r="C204" t="s">
        <v>786</v>
      </c>
      <c r="D204" t="s">
        <v>793</v>
      </c>
    </row>
    <row r="205" spans="1:4" x14ac:dyDescent="0.25">
      <c r="A205">
        <v>20240911</v>
      </c>
      <c r="C205" t="s">
        <v>794</v>
      </c>
      <c r="D205" t="s">
        <v>797</v>
      </c>
    </row>
    <row r="206" spans="1:4" x14ac:dyDescent="0.25">
      <c r="A206">
        <v>20241007</v>
      </c>
      <c r="C206" t="s">
        <v>798</v>
      </c>
      <c r="D206" t="s">
        <v>801</v>
      </c>
    </row>
    <row r="207" spans="1:4" x14ac:dyDescent="0.25">
      <c r="A207">
        <v>20241119</v>
      </c>
      <c r="C207" t="s">
        <v>804</v>
      </c>
      <c r="D207" t="s">
        <v>806</v>
      </c>
    </row>
    <row r="208" spans="1:4" x14ac:dyDescent="0.25">
      <c r="A208">
        <v>20250107</v>
      </c>
      <c r="C208" t="s">
        <v>810</v>
      </c>
      <c r="D208" t="s">
        <v>817</v>
      </c>
    </row>
    <row r="209" spans="1:4" x14ac:dyDescent="0.25">
      <c r="A209">
        <v>20250311</v>
      </c>
      <c r="C209" t="s">
        <v>820</v>
      </c>
      <c r="D209" t="s">
        <v>822</v>
      </c>
    </row>
    <row r="210" spans="1:4" x14ac:dyDescent="0.25">
      <c r="A210">
        <v>20250415</v>
      </c>
      <c r="C210" t="s">
        <v>825</v>
      </c>
      <c r="D210" t="s">
        <v>831</v>
      </c>
    </row>
    <row r="211" spans="1:4" x14ac:dyDescent="0.25">
      <c r="A211">
        <v>20250527</v>
      </c>
      <c r="C211" t="s">
        <v>835</v>
      </c>
      <c r="D211" t="s">
        <v>842</v>
      </c>
    </row>
    <row r="212" spans="1:4" x14ac:dyDescent="0.25">
      <c r="A212">
        <v>20250709</v>
      </c>
      <c r="C212" t="s">
        <v>845</v>
      </c>
      <c r="D212" t="s">
        <v>849</v>
      </c>
    </row>
    <row r="213" spans="1:4" x14ac:dyDescent="0.25">
      <c r="A213">
        <v>20250820</v>
      </c>
      <c r="C213" t="s">
        <v>850</v>
      </c>
      <c r="D213" t="s">
        <v>854</v>
      </c>
    </row>
    <row r="214" spans="1:4" x14ac:dyDescent="0.25">
      <c r="A214">
        <v>20251001</v>
      </c>
      <c r="C214" t="s">
        <v>855</v>
      </c>
      <c r="D214" t="s">
        <v>857</v>
      </c>
    </row>
    <row r="216" spans="1:4" x14ac:dyDescent="0.25">
      <c r="A216" s="3" t="s">
        <v>660</v>
      </c>
    </row>
    <row r="217" spans="1:4" x14ac:dyDescent="0.25">
      <c r="A217">
        <v>20230509</v>
      </c>
      <c r="C217" t="s">
        <v>693</v>
      </c>
      <c r="D217" t="s">
        <v>671</v>
      </c>
    </row>
    <row r="218" spans="1:4" x14ac:dyDescent="0.25">
      <c r="A218">
        <v>20231129</v>
      </c>
      <c r="C218" t="s">
        <v>720</v>
      </c>
      <c r="D218" t="s">
        <v>721</v>
      </c>
    </row>
    <row r="219" spans="1:4" x14ac:dyDescent="0.25">
      <c r="A219">
        <v>20240304</v>
      </c>
      <c r="C219" t="s">
        <v>750</v>
      </c>
      <c r="D219" t="s">
        <v>753</v>
      </c>
    </row>
    <row r="220" spans="1:4" x14ac:dyDescent="0.25">
      <c r="A220">
        <v>20240321</v>
      </c>
      <c r="C220" t="s">
        <v>760</v>
      </c>
      <c r="D220" t="s">
        <v>765</v>
      </c>
    </row>
    <row r="221" spans="1:4" x14ac:dyDescent="0.25">
      <c r="A221">
        <v>20250604</v>
      </c>
      <c r="C221" t="s">
        <v>839</v>
      </c>
      <c r="D221" t="s">
        <v>841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21"/>
  <sheetViews>
    <sheetView topLeftCell="A118" zoomScale="70" zoomScaleNormal="70" workbookViewId="0">
      <selection activeCell="E140" sqref="E140"/>
    </sheetView>
  </sheetViews>
  <sheetFormatPr defaultRowHeight="15.75" x14ac:dyDescent="0.25"/>
  <cols>
    <col min="1" max="1" width="11" customWidth="1"/>
    <col min="2" max="2" width="1.875" customWidth="1"/>
    <col min="3" max="3" width="11.75" bestFit="1" customWidth="1"/>
    <col min="4" max="4" width="11.625" customWidth="1"/>
  </cols>
  <sheetData>
    <row r="1" spans="1:5" x14ac:dyDescent="0.25">
      <c r="A1" s="8" t="s">
        <v>13</v>
      </c>
      <c r="B1" s="3"/>
      <c r="C1" s="3" t="s">
        <v>127</v>
      </c>
      <c r="D1" s="3" t="s">
        <v>128</v>
      </c>
      <c r="E1" s="3" t="s">
        <v>300</v>
      </c>
    </row>
    <row r="2" spans="1:5" x14ac:dyDescent="0.25">
      <c r="A2" s="9"/>
      <c r="B2" s="3"/>
    </row>
    <row r="3" spans="1:5" x14ac:dyDescent="0.25">
      <c r="A3" s="3" t="s">
        <v>92</v>
      </c>
      <c r="B3" s="3"/>
    </row>
    <row r="4" spans="1:5" x14ac:dyDescent="0.25">
      <c r="A4">
        <v>20120316</v>
      </c>
    </row>
    <row r="5" spans="1:5" x14ac:dyDescent="0.25">
      <c r="A5">
        <v>20120521</v>
      </c>
    </row>
    <row r="6" spans="1:5" x14ac:dyDescent="0.25">
      <c r="A6">
        <v>20120829</v>
      </c>
    </row>
    <row r="7" spans="1:5" x14ac:dyDescent="0.25">
      <c r="A7">
        <v>20121015</v>
      </c>
    </row>
    <row r="8" spans="1:5" x14ac:dyDescent="0.25">
      <c r="A8">
        <v>20130123</v>
      </c>
    </row>
    <row r="9" spans="1:5" x14ac:dyDescent="0.25">
      <c r="A9">
        <v>20130315</v>
      </c>
    </row>
    <row r="10" spans="1:5" x14ac:dyDescent="0.25">
      <c r="A10">
        <v>20130506</v>
      </c>
    </row>
    <row r="11" spans="1:5" x14ac:dyDescent="0.25">
      <c r="A11">
        <v>20130625</v>
      </c>
    </row>
    <row r="12" spans="1:5" x14ac:dyDescent="0.25">
      <c r="A12">
        <v>20130909</v>
      </c>
    </row>
    <row r="13" spans="1:5" x14ac:dyDescent="0.25">
      <c r="A13">
        <v>20141217</v>
      </c>
    </row>
    <row r="14" spans="1:5" x14ac:dyDescent="0.25">
      <c r="A14">
        <v>20150825</v>
      </c>
    </row>
    <row r="15" spans="1:5" x14ac:dyDescent="0.25">
      <c r="A15">
        <v>20150923</v>
      </c>
    </row>
    <row r="17" spans="1:4" x14ac:dyDescent="0.25">
      <c r="A17" s="3" t="s">
        <v>93</v>
      </c>
      <c r="B17" s="3"/>
    </row>
    <row r="18" spans="1:4" x14ac:dyDescent="0.25">
      <c r="A18">
        <v>20140318</v>
      </c>
      <c r="C18" t="s">
        <v>126</v>
      </c>
      <c r="D18">
        <v>794595959</v>
      </c>
    </row>
    <row r="19" spans="1:4" x14ac:dyDescent="0.25">
      <c r="A19">
        <v>20140403</v>
      </c>
      <c r="C19" t="s">
        <v>126</v>
      </c>
      <c r="D19">
        <v>794595959</v>
      </c>
    </row>
    <row r="20" spans="1:4" x14ac:dyDescent="0.25">
      <c r="A20">
        <v>20140521</v>
      </c>
      <c r="C20" t="s">
        <v>126</v>
      </c>
      <c r="D20">
        <v>794595959</v>
      </c>
    </row>
    <row r="21" spans="1:4" x14ac:dyDescent="0.25">
      <c r="A21">
        <v>20140619</v>
      </c>
      <c r="C21" t="s">
        <v>126</v>
      </c>
      <c r="D21">
        <v>794595959</v>
      </c>
    </row>
    <row r="22" spans="1:4" x14ac:dyDescent="0.25">
      <c r="A22">
        <v>20140918</v>
      </c>
      <c r="C22" t="s">
        <v>126</v>
      </c>
      <c r="D22">
        <v>794595959</v>
      </c>
    </row>
    <row r="23" spans="1:4" x14ac:dyDescent="0.25">
      <c r="A23">
        <v>20150212</v>
      </c>
      <c r="C23" t="s">
        <v>126</v>
      </c>
      <c r="D23">
        <v>794595959</v>
      </c>
    </row>
    <row r="24" spans="1:4" x14ac:dyDescent="0.25">
      <c r="A24">
        <v>20150421</v>
      </c>
      <c r="C24" t="s">
        <v>126</v>
      </c>
      <c r="D24">
        <v>794595959</v>
      </c>
    </row>
    <row r="25" spans="1:4" x14ac:dyDescent="0.25">
      <c r="A25">
        <v>20150501</v>
      </c>
      <c r="C25" t="s">
        <v>126</v>
      </c>
      <c r="D25">
        <v>794595959</v>
      </c>
    </row>
    <row r="26" spans="1:4" x14ac:dyDescent="0.25">
      <c r="A26">
        <v>20150611</v>
      </c>
      <c r="C26" t="s">
        <v>126</v>
      </c>
      <c r="D26">
        <v>794595959</v>
      </c>
    </row>
    <row r="27" spans="1:4" x14ac:dyDescent="0.25">
      <c r="A27">
        <v>20150824</v>
      </c>
      <c r="C27" t="s">
        <v>126</v>
      </c>
      <c r="D27">
        <v>794595959</v>
      </c>
    </row>
    <row r="28" spans="1:4" x14ac:dyDescent="0.25">
      <c r="A28">
        <v>20150921</v>
      </c>
      <c r="C28" t="s">
        <v>126</v>
      </c>
      <c r="D28">
        <v>794595959</v>
      </c>
    </row>
    <row r="29" spans="1:4" x14ac:dyDescent="0.25">
      <c r="A29">
        <v>20151019</v>
      </c>
      <c r="C29" t="s">
        <v>126</v>
      </c>
      <c r="D29">
        <v>794595959</v>
      </c>
    </row>
    <row r="30" spans="1:4" x14ac:dyDescent="0.25">
      <c r="A30">
        <v>20151209</v>
      </c>
      <c r="C30" t="s">
        <v>125</v>
      </c>
      <c r="D30">
        <v>1531399927</v>
      </c>
    </row>
    <row r="31" spans="1:4" x14ac:dyDescent="0.25">
      <c r="A31">
        <v>20160128</v>
      </c>
      <c r="C31" t="s">
        <v>125</v>
      </c>
      <c r="D31">
        <v>1531399927</v>
      </c>
    </row>
    <row r="32" spans="1:4" x14ac:dyDescent="0.25">
      <c r="A32">
        <v>20160225</v>
      </c>
      <c r="C32" t="s">
        <v>125</v>
      </c>
      <c r="D32">
        <v>1531399927</v>
      </c>
    </row>
    <row r="33" spans="1:4" x14ac:dyDescent="0.25">
      <c r="A33">
        <v>20160315</v>
      </c>
      <c r="C33" t="s">
        <v>126</v>
      </c>
      <c r="D33">
        <v>794595959</v>
      </c>
    </row>
    <row r="34" spans="1:4" x14ac:dyDescent="0.25">
      <c r="A34">
        <v>20160627</v>
      </c>
      <c r="C34" t="s">
        <v>126</v>
      </c>
      <c r="D34">
        <v>794595959</v>
      </c>
    </row>
    <row r="35" spans="1:4" x14ac:dyDescent="0.25">
      <c r="A35">
        <v>20160701</v>
      </c>
      <c r="C35" t="s">
        <v>126</v>
      </c>
      <c r="D35">
        <v>794595959</v>
      </c>
    </row>
    <row r="36" spans="1:4" x14ac:dyDescent="0.25">
      <c r="A36">
        <v>20160830</v>
      </c>
      <c r="C36" t="s">
        <v>125</v>
      </c>
      <c r="D36">
        <v>1531399927</v>
      </c>
    </row>
    <row r="37" spans="1:4" x14ac:dyDescent="0.25">
      <c r="A37">
        <v>20160920</v>
      </c>
      <c r="C37" t="s">
        <v>125</v>
      </c>
      <c r="D37">
        <v>1531399927</v>
      </c>
    </row>
    <row r="38" spans="1:4" x14ac:dyDescent="0.25">
      <c r="A38">
        <v>20161005</v>
      </c>
      <c r="C38" t="s">
        <v>125</v>
      </c>
      <c r="D38">
        <v>1531399927</v>
      </c>
    </row>
    <row r="39" spans="1:4" x14ac:dyDescent="0.25">
      <c r="A39">
        <v>20161031</v>
      </c>
      <c r="C39" t="s">
        <v>125</v>
      </c>
      <c r="D39">
        <v>1531399927</v>
      </c>
    </row>
    <row r="40" spans="1:4" x14ac:dyDescent="0.25">
      <c r="A40">
        <v>20161212</v>
      </c>
      <c r="C40" t="s">
        <v>125</v>
      </c>
      <c r="D40">
        <v>1531399927</v>
      </c>
    </row>
    <row r="41" spans="1:4" x14ac:dyDescent="0.25">
      <c r="A41">
        <v>20170109</v>
      </c>
      <c r="C41" t="s">
        <v>125</v>
      </c>
      <c r="D41">
        <v>1531399927</v>
      </c>
    </row>
    <row r="42" spans="1:4" x14ac:dyDescent="0.25">
      <c r="A42">
        <v>20170307</v>
      </c>
      <c r="C42" t="s">
        <v>125</v>
      </c>
      <c r="D42">
        <v>1531399927</v>
      </c>
    </row>
    <row r="43" spans="1:4" x14ac:dyDescent="0.25">
      <c r="A43">
        <v>20170412</v>
      </c>
      <c r="C43" t="s">
        <v>125</v>
      </c>
      <c r="D43">
        <v>1531399927</v>
      </c>
    </row>
    <row r="44" spans="1:4" x14ac:dyDescent="0.25">
      <c r="A44">
        <v>20170605</v>
      </c>
      <c r="C44" t="s">
        <v>125</v>
      </c>
      <c r="D44">
        <v>1531399927</v>
      </c>
    </row>
    <row r="45" spans="1:4" x14ac:dyDescent="0.25">
      <c r="A45">
        <v>20170630</v>
      </c>
      <c r="C45" t="s">
        <v>125</v>
      </c>
      <c r="D45">
        <v>1531399927</v>
      </c>
    </row>
    <row r="46" spans="1:4" x14ac:dyDescent="0.25">
      <c r="A46">
        <v>20170823</v>
      </c>
      <c r="C46" t="s">
        <v>125</v>
      </c>
      <c r="D46">
        <v>1531399927</v>
      </c>
    </row>
    <row r="47" spans="1:4" x14ac:dyDescent="0.25">
      <c r="A47">
        <v>20170921</v>
      </c>
      <c r="C47" t="s">
        <v>125</v>
      </c>
      <c r="D47">
        <v>1531399927</v>
      </c>
    </row>
    <row r="48" spans="1:4" x14ac:dyDescent="0.25">
      <c r="A48">
        <v>20171019</v>
      </c>
      <c r="C48" t="s">
        <v>125</v>
      </c>
      <c r="D48">
        <v>1531399927</v>
      </c>
    </row>
    <row r="49" spans="1:4" x14ac:dyDescent="0.25">
      <c r="A49">
        <v>20171212</v>
      </c>
      <c r="C49" t="s">
        <v>125</v>
      </c>
      <c r="D49">
        <v>1531399927</v>
      </c>
    </row>
    <row r="50" spans="1:4" x14ac:dyDescent="0.25">
      <c r="A50">
        <v>20180116</v>
      </c>
      <c r="C50" t="s">
        <v>126</v>
      </c>
      <c r="D50">
        <v>794595959</v>
      </c>
    </row>
    <row r="51" spans="1:4" x14ac:dyDescent="0.25">
      <c r="A51">
        <v>20180208</v>
      </c>
      <c r="C51" t="s">
        <v>126</v>
      </c>
      <c r="D51">
        <v>794595959</v>
      </c>
    </row>
    <row r="52" spans="1:4" x14ac:dyDescent="0.25">
      <c r="A52">
        <v>20180323</v>
      </c>
      <c r="C52" t="s">
        <v>126</v>
      </c>
      <c r="D52">
        <v>794595959</v>
      </c>
    </row>
    <row r="53" spans="1:4" x14ac:dyDescent="0.25">
      <c r="A53">
        <v>20180516</v>
      </c>
      <c r="C53" t="s">
        <v>126</v>
      </c>
      <c r="D53">
        <v>794595959</v>
      </c>
    </row>
    <row r="54" spans="1:4" x14ac:dyDescent="0.25">
      <c r="A54">
        <v>20180710</v>
      </c>
      <c r="C54" t="s">
        <v>126</v>
      </c>
      <c r="D54">
        <v>794595959</v>
      </c>
    </row>
    <row r="55" spans="1:4" x14ac:dyDescent="0.25">
      <c r="A55">
        <v>20180730</v>
      </c>
      <c r="C55" t="s">
        <v>126</v>
      </c>
      <c r="D55">
        <v>794595959</v>
      </c>
    </row>
    <row r="56" spans="1:4" x14ac:dyDescent="0.25">
      <c r="A56">
        <v>20180829</v>
      </c>
      <c r="C56" t="s">
        <v>126</v>
      </c>
      <c r="D56">
        <v>794595959</v>
      </c>
    </row>
    <row r="57" spans="1:4" x14ac:dyDescent="0.25">
      <c r="A57">
        <v>20181001</v>
      </c>
      <c r="C57" t="s">
        <v>126</v>
      </c>
      <c r="D57">
        <v>794595959</v>
      </c>
    </row>
    <row r="58" spans="1:4" x14ac:dyDescent="0.25">
      <c r="A58">
        <v>20181030</v>
      </c>
      <c r="C58" t="s">
        <v>126</v>
      </c>
      <c r="D58">
        <v>794595959</v>
      </c>
    </row>
    <row r="59" spans="1:4" x14ac:dyDescent="0.25">
      <c r="A59">
        <v>20181210</v>
      </c>
      <c r="C59" t="s">
        <v>126</v>
      </c>
      <c r="D59">
        <v>794595959</v>
      </c>
    </row>
    <row r="60" spans="1:4" x14ac:dyDescent="0.25">
      <c r="A60">
        <v>20181217</v>
      </c>
      <c r="C60" t="s">
        <v>126</v>
      </c>
      <c r="D60">
        <v>794595959</v>
      </c>
    </row>
    <row r="61" spans="1:4" x14ac:dyDescent="0.25">
      <c r="A61">
        <v>20190114</v>
      </c>
      <c r="C61" t="s">
        <v>126</v>
      </c>
      <c r="D61">
        <v>794595959</v>
      </c>
    </row>
    <row r="62" spans="1:4" x14ac:dyDescent="0.25">
      <c r="A62">
        <v>20190213</v>
      </c>
      <c r="C62" t="s">
        <v>126</v>
      </c>
      <c r="D62">
        <v>794595959</v>
      </c>
    </row>
    <row r="63" spans="1:4" x14ac:dyDescent="0.25">
      <c r="A63">
        <v>20190304</v>
      </c>
      <c r="C63" t="s">
        <v>126</v>
      </c>
      <c r="D63">
        <v>794595959</v>
      </c>
    </row>
    <row r="64" spans="1:4" x14ac:dyDescent="0.25">
      <c r="A64">
        <v>20190502</v>
      </c>
      <c r="C64" t="s">
        <v>126</v>
      </c>
      <c r="D64">
        <v>794595959</v>
      </c>
    </row>
    <row r="65" spans="1:5" x14ac:dyDescent="0.25">
      <c r="A65">
        <v>20190513</v>
      </c>
      <c r="C65" t="s">
        <v>126</v>
      </c>
      <c r="D65">
        <v>794595959</v>
      </c>
    </row>
    <row r="66" spans="1:5" x14ac:dyDescent="0.25">
      <c r="A66">
        <v>20190627</v>
      </c>
      <c r="C66" t="s">
        <v>126</v>
      </c>
      <c r="D66">
        <v>794595959</v>
      </c>
    </row>
    <row r="67" spans="1:5" x14ac:dyDescent="0.25">
      <c r="A67">
        <v>20190719</v>
      </c>
      <c r="C67" t="s">
        <v>352</v>
      </c>
      <c r="D67">
        <v>1531399927</v>
      </c>
      <c r="E67" t="s">
        <v>353</v>
      </c>
    </row>
    <row r="68" spans="1:5" x14ac:dyDescent="0.25">
      <c r="A68">
        <v>20190909</v>
      </c>
      <c r="C68" t="s">
        <v>352</v>
      </c>
      <c r="D68">
        <v>1531399927</v>
      </c>
      <c r="E68" t="s">
        <v>353</v>
      </c>
    </row>
    <row r="69" spans="1:5" x14ac:dyDescent="0.25">
      <c r="A69">
        <v>20191001</v>
      </c>
      <c r="C69" t="s">
        <v>352</v>
      </c>
      <c r="D69">
        <v>1531399927</v>
      </c>
      <c r="E69" t="s">
        <v>353</v>
      </c>
    </row>
    <row r="70" spans="1:5" x14ac:dyDescent="0.25">
      <c r="A70">
        <v>20191114</v>
      </c>
      <c r="C70" t="s">
        <v>343</v>
      </c>
      <c r="D70">
        <v>1553177065</v>
      </c>
      <c r="E70" t="s">
        <v>381</v>
      </c>
    </row>
    <row r="71" spans="1:5" x14ac:dyDescent="0.25">
      <c r="A71">
        <v>20191213</v>
      </c>
      <c r="C71" t="s">
        <v>343</v>
      </c>
      <c r="D71">
        <v>1553177065</v>
      </c>
      <c r="E71" t="s">
        <v>381</v>
      </c>
    </row>
    <row r="72" spans="1:5" x14ac:dyDescent="0.25">
      <c r="A72">
        <v>20200106</v>
      </c>
      <c r="C72" t="s">
        <v>343</v>
      </c>
      <c r="D72">
        <v>1553177065</v>
      </c>
      <c r="E72" t="s">
        <v>381</v>
      </c>
    </row>
    <row r="73" spans="1:5" x14ac:dyDescent="0.25">
      <c r="A73">
        <v>20200203</v>
      </c>
      <c r="C73" t="s">
        <v>126</v>
      </c>
      <c r="D73">
        <v>794595959</v>
      </c>
    </row>
    <row r="74" spans="1:5" x14ac:dyDescent="0.25">
      <c r="A74">
        <v>20200227</v>
      </c>
      <c r="C74" t="s">
        <v>126</v>
      </c>
      <c r="D74">
        <v>794595959</v>
      </c>
    </row>
    <row r="75" spans="1:5" x14ac:dyDescent="0.25">
      <c r="A75">
        <v>20200708</v>
      </c>
      <c r="C75" t="s">
        <v>352</v>
      </c>
      <c r="D75">
        <v>1531399927</v>
      </c>
    </row>
    <row r="76" spans="1:5" x14ac:dyDescent="0.25">
      <c r="A76">
        <v>20200717</v>
      </c>
      <c r="C76" t="s">
        <v>352</v>
      </c>
      <c r="D76">
        <v>1531399927</v>
      </c>
      <c r="E76" t="s">
        <v>419</v>
      </c>
    </row>
    <row r="77" spans="1:5" x14ac:dyDescent="0.25">
      <c r="A77">
        <v>20200903</v>
      </c>
      <c r="C77" t="s">
        <v>126</v>
      </c>
      <c r="D77">
        <v>794595959</v>
      </c>
    </row>
    <row r="78" spans="1:5" x14ac:dyDescent="0.25">
      <c r="A78">
        <v>20201006</v>
      </c>
      <c r="C78" t="s">
        <v>126</v>
      </c>
      <c r="D78">
        <v>794595959</v>
      </c>
    </row>
    <row r="79" spans="1:5" x14ac:dyDescent="0.25">
      <c r="A79">
        <v>20201202</v>
      </c>
      <c r="C79" t="s">
        <v>126</v>
      </c>
      <c r="D79">
        <v>794595959</v>
      </c>
    </row>
    <row r="80" spans="1:5" x14ac:dyDescent="0.25">
      <c r="A80">
        <v>20210209</v>
      </c>
      <c r="C80" t="s">
        <v>126</v>
      </c>
      <c r="D80">
        <v>794595959</v>
      </c>
    </row>
    <row r="81" spans="1:5" x14ac:dyDescent="0.25">
      <c r="A81">
        <v>20210318</v>
      </c>
      <c r="C81" t="s">
        <v>126</v>
      </c>
      <c r="D81">
        <v>794595959</v>
      </c>
    </row>
    <row r="82" spans="1:5" x14ac:dyDescent="0.25">
      <c r="A82">
        <v>20210408</v>
      </c>
      <c r="C82" t="s">
        <v>126</v>
      </c>
      <c r="D82">
        <v>794595959</v>
      </c>
    </row>
    <row r="83" spans="1:5" x14ac:dyDescent="0.25">
      <c r="A83">
        <v>20210528</v>
      </c>
      <c r="C83" t="s">
        <v>126</v>
      </c>
      <c r="D83">
        <v>794595959</v>
      </c>
      <c r="E83" t="s">
        <v>480</v>
      </c>
    </row>
    <row r="84" spans="1:5" x14ac:dyDescent="0.25">
      <c r="A84">
        <v>20210701</v>
      </c>
      <c r="C84" t="s">
        <v>126</v>
      </c>
      <c r="D84">
        <v>794595959</v>
      </c>
    </row>
    <row r="85" spans="1:5" x14ac:dyDescent="0.25">
      <c r="A85">
        <v>20210804</v>
      </c>
      <c r="C85" t="s">
        <v>126</v>
      </c>
      <c r="D85">
        <v>794595959</v>
      </c>
    </row>
    <row r="86" spans="1:5" x14ac:dyDescent="0.25">
      <c r="A86">
        <v>20210818</v>
      </c>
      <c r="C86" t="s">
        <v>126</v>
      </c>
      <c r="D86">
        <v>794595959</v>
      </c>
    </row>
    <row r="87" spans="1:5" x14ac:dyDescent="0.25">
      <c r="A87">
        <v>20210902</v>
      </c>
      <c r="C87" t="s">
        <v>126</v>
      </c>
      <c r="D87">
        <v>794595959</v>
      </c>
      <c r="E87" t="s">
        <v>508</v>
      </c>
    </row>
    <row r="88" spans="1:5" x14ac:dyDescent="0.25">
      <c r="A88">
        <v>20210928</v>
      </c>
      <c r="C88" t="s">
        <v>126</v>
      </c>
      <c r="D88">
        <v>794595959</v>
      </c>
      <c r="E88" t="s">
        <v>512</v>
      </c>
    </row>
    <row r="89" spans="1:5" x14ac:dyDescent="0.25">
      <c r="A89">
        <v>20211028</v>
      </c>
      <c r="C89" t="s">
        <v>126</v>
      </c>
      <c r="D89">
        <v>794595959</v>
      </c>
    </row>
    <row r="90" spans="1:5" x14ac:dyDescent="0.25">
      <c r="A90">
        <v>20211129</v>
      </c>
      <c r="C90" t="s">
        <v>126</v>
      </c>
      <c r="D90">
        <v>794595959</v>
      </c>
    </row>
    <row r="91" spans="1:5" x14ac:dyDescent="0.25">
      <c r="A91">
        <v>20211215</v>
      </c>
      <c r="C91" t="s">
        <v>126</v>
      </c>
      <c r="D91">
        <v>794595959</v>
      </c>
      <c r="E91" t="s">
        <v>569</v>
      </c>
    </row>
    <row r="92" spans="1:5" x14ac:dyDescent="0.25">
      <c r="A92">
        <v>20220107</v>
      </c>
      <c r="C92" t="s">
        <v>126</v>
      </c>
      <c r="D92">
        <v>794595959</v>
      </c>
    </row>
    <row r="93" spans="1:5" x14ac:dyDescent="0.25">
      <c r="A93">
        <v>20220124</v>
      </c>
      <c r="C93" t="s">
        <v>126</v>
      </c>
      <c r="D93">
        <v>794595959</v>
      </c>
      <c r="E93" t="s">
        <v>539</v>
      </c>
    </row>
    <row r="94" spans="1:5" x14ac:dyDescent="0.25">
      <c r="A94">
        <v>20220310</v>
      </c>
      <c r="C94" t="s">
        <v>126</v>
      </c>
      <c r="D94">
        <v>794595959</v>
      </c>
    </row>
    <row r="95" spans="1:5" x14ac:dyDescent="0.25">
      <c r="A95">
        <v>20220420</v>
      </c>
      <c r="C95" t="s">
        <v>126</v>
      </c>
      <c r="D95">
        <v>794595959</v>
      </c>
      <c r="E95" t="s">
        <v>575</v>
      </c>
    </row>
    <row r="96" spans="1:5" x14ac:dyDescent="0.25">
      <c r="A96">
        <v>20220516</v>
      </c>
      <c r="C96" t="s">
        <v>126</v>
      </c>
      <c r="D96">
        <v>794595959</v>
      </c>
    </row>
    <row r="97" spans="1:5" x14ac:dyDescent="0.25">
      <c r="A97">
        <v>20220524</v>
      </c>
      <c r="C97" t="s">
        <v>126</v>
      </c>
      <c r="D97">
        <v>794595959</v>
      </c>
      <c r="E97" t="s">
        <v>589</v>
      </c>
    </row>
    <row r="98" spans="1:5" x14ac:dyDescent="0.25">
      <c r="A98">
        <v>20220602</v>
      </c>
      <c r="C98" t="s">
        <v>126</v>
      </c>
      <c r="D98">
        <v>794595959</v>
      </c>
    </row>
    <row r="99" spans="1:5" x14ac:dyDescent="0.25">
      <c r="A99">
        <v>20220616</v>
      </c>
      <c r="C99" t="s">
        <v>126</v>
      </c>
      <c r="D99">
        <v>794595959</v>
      </c>
    </row>
    <row r="100" spans="1:5" x14ac:dyDescent="0.25">
      <c r="A100">
        <v>20220719</v>
      </c>
      <c r="C100" t="s">
        <v>126</v>
      </c>
      <c r="D100">
        <v>794595959</v>
      </c>
      <c r="E100" t="s">
        <v>611</v>
      </c>
    </row>
    <row r="101" spans="1:5" x14ac:dyDescent="0.25">
      <c r="A101">
        <v>20220909</v>
      </c>
      <c r="C101" t="s">
        <v>126</v>
      </c>
      <c r="D101">
        <v>794595959</v>
      </c>
      <c r="E101" t="s">
        <v>612</v>
      </c>
    </row>
    <row r="102" spans="1:5" x14ac:dyDescent="0.25">
      <c r="A102">
        <v>20220919</v>
      </c>
      <c r="C102" t="s">
        <v>126</v>
      </c>
      <c r="D102">
        <v>794595959</v>
      </c>
    </row>
    <row r="103" spans="1:5" x14ac:dyDescent="0.25">
      <c r="A103">
        <v>20221028</v>
      </c>
      <c r="C103" t="s">
        <v>126</v>
      </c>
      <c r="D103">
        <v>794595959</v>
      </c>
    </row>
    <row r="104" spans="1:5" x14ac:dyDescent="0.25">
      <c r="A104">
        <v>20221103</v>
      </c>
      <c r="C104" t="s">
        <v>620</v>
      </c>
      <c r="D104">
        <v>466563798</v>
      </c>
      <c r="E104" t="s">
        <v>625</v>
      </c>
    </row>
    <row r="105" spans="1:5" x14ac:dyDescent="0.25">
      <c r="A105">
        <v>20221209</v>
      </c>
      <c r="C105" t="s">
        <v>620</v>
      </c>
      <c r="D105">
        <v>466563798</v>
      </c>
    </row>
    <row r="106" spans="1:5" x14ac:dyDescent="0.25">
      <c r="A106">
        <v>20221214</v>
      </c>
      <c r="C106" t="s">
        <v>620</v>
      </c>
      <c r="D106">
        <v>466563798</v>
      </c>
    </row>
    <row r="107" spans="1:5" x14ac:dyDescent="0.25">
      <c r="A107">
        <v>20230118</v>
      </c>
      <c r="C107" t="s">
        <v>620</v>
      </c>
      <c r="D107">
        <v>466563798</v>
      </c>
      <c r="E107" t="s">
        <v>650</v>
      </c>
    </row>
    <row r="108" spans="1:5" x14ac:dyDescent="0.25">
      <c r="A108">
        <v>20230215</v>
      </c>
      <c r="C108" t="s">
        <v>620</v>
      </c>
      <c r="D108">
        <v>466563798</v>
      </c>
      <c r="E108" t="s">
        <v>652</v>
      </c>
    </row>
    <row r="109" spans="1:5" x14ac:dyDescent="0.25">
      <c r="A109">
        <v>20230302</v>
      </c>
      <c r="C109" t="s">
        <v>620</v>
      </c>
      <c r="D109">
        <v>466563798</v>
      </c>
    </row>
    <row r="110" spans="1:5" x14ac:dyDescent="0.25">
      <c r="A110">
        <v>20230406</v>
      </c>
      <c r="C110" t="s">
        <v>620</v>
      </c>
      <c r="D110">
        <v>466563798</v>
      </c>
    </row>
    <row r="111" spans="1:5" x14ac:dyDescent="0.25">
      <c r="A111">
        <v>20230512</v>
      </c>
      <c r="C111" t="s">
        <v>620</v>
      </c>
      <c r="D111">
        <v>466563798</v>
      </c>
    </row>
    <row r="112" spans="1:5" x14ac:dyDescent="0.25">
      <c r="A112">
        <v>20230605</v>
      </c>
      <c r="C112" t="s">
        <v>620</v>
      </c>
      <c r="D112">
        <v>466563798</v>
      </c>
    </row>
    <row r="113" spans="1:5" x14ac:dyDescent="0.25">
      <c r="A113">
        <v>20230710</v>
      </c>
      <c r="C113" t="s">
        <v>620</v>
      </c>
      <c r="D113">
        <v>466563798</v>
      </c>
    </row>
    <row r="114" spans="1:5" x14ac:dyDescent="0.25">
      <c r="A114">
        <v>20230731</v>
      </c>
      <c r="C114" t="s">
        <v>620</v>
      </c>
      <c r="D114">
        <v>466563798</v>
      </c>
    </row>
    <row r="115" spans="1:5" x14ac:dyDescent="0.25">
      <c r="A115">
        <v>20230908</v>
      </c>
      <c r="C115" t="s">
        <v>620</v>
      </c>
      <c r="D115">
        <v>466563798</v>
      </c>
    </row>
    <row r="116" spans="1:5" x14ac:dyDescent="0.25">
      <c r="A116">
        <v>20231013</v>
      </c>
      <c r="C116" t="s">
        <v>620</v>
      </c>
      <c r="D116">
        <v>466563798</v>
      </c>
    </row>
    <row r="117" spans="1:5" x14ac:dyDescent="0.25">
      <c r="A117">
        <v>20231114</v>
      </c>
      <c r="C117" t="s">
        <v>620</v>
      </c>
      <c r="D117">
        <v>466563798</v>
      </c>
    </row>
    <row r="118" spans="1:5" x14ac:dyDescent="0.25">
      <c r="A118">
        <v>20231208</v>
      </c>
      <c r="C118" t="s">
        <v>620</v>
      </c>
      <c r="D118">
        <v>466563798</v>
      </c>
    </row>
    <row r="119" spans="1:5" x14ac:dyDescent="0.25">
      <c r="A119">
        <v>20231220</v>
      </c>
      <c r="C119" t="s">
        <v>620</v>
      </c>
      <c r="D119">
        <v>466563798</v>
      </c>
      <c r="E119" t="s">
        <v>728</v>
      </c>
    </row>
    <row r="120" spans="1:5" x14ac:dyDescent="0.25">
      <c r="A120">
        <v>20240123</v>
      </c>
      <c r="C120" t="s">
        <v>620</v>
      </c>
      <c r="D120">
        <v>466563798</v>
      </c>
    </row>
    <row r="121" spans="1:5" x14ac:dyDescent="0.25">
      <c r="A121">
        <v>20240215</v>
      </c>
      <c r="C121" t="s">
        <v>620</v>
      </c>
      <c r="D121">
        <v>466563798</v>
      </c>
    </row>
    <row r="122" spans="1:5" x14ac:dyDescent="0.25">
      <c r="A122">
        <v>20240311</v>
      </c>
      <c r="C122" t="s">
        <v>620</v>
      </c>
      <c r="D122">
        <v>466563798</v>
      </c>
    </row>
    <row r="123" spans="1:5" x14ac:dyDescent="0.25">
      <c r="A123">
        <v>20240418</v>
      </c>
      <c r="C123" t="s">
        <v>772</v>
      </c>
      <c r="D123">
        <v>466563798</v>
      </c>
      <c r="E123" t="s">
        <v>800</v>
      </c>
    </row>
    <row r="124" spans="1:5" x14ac:dyDescent="0.25">
      <c r="A124">
        <v>20240522</v>
      </c>
      <c r="C124" t="s">
        <v>772</v>
      </c>
      <c r="D124">
        <v>466563798</v>
      </c>
    </row>
    <row r="125" spans="1:5" x14ac:dyDescent="0.25">
      <c r="A125">
        <v>20240618</v>
      </c>
      <c r="C125" t="s">
        <v>772</v>
      </c>
      <c r="D125">
        <v>466563798</v>
      </c>
    </row>
    <row r="126" spans="1:5" x14ac:dyDescent="0.25">
      <c r="A126">
        <v>20240719</v>
      </c>
      <c r="C126" t="s">
        <v>772</v>
      </c>
      <c r="D126">
        <v>466563798</v>
      </c>
    </row>
    <row r="127" spans="1:5" x14ac:dyDescent="0.25">
      <c r="A127">
        <v>20240813</v>
      </c>
      <c r="C127" t="s">
        <v>772</v>
      </c>
      <c r="D127">
        <v>466563798</v>
      </c>
    </row>
    <row r="128" spans="1:5" x14ac:dyDescent="0.25">
      <c r="A128">
        <v>20240911</v>
      </c>
      <c r="C128" t="s">
        <v>772</v>
      </c>
      <c r="D128">
        <v>466563798</v>
      </c>
    </row>
    <row r="129" spans="1:5" x14ac:dyDescent="0.25">
      <c r="A129">
        <v>20241024</v>
      </c>
      <c r="C129" t="s">
        <v>772</v>
      </c>
      <c r="D129">
        <v>466563798</v>
      </c>
    </row>
    <row r="130" spans="1:5" x14ac:dyDescent="0.25">
      <c r="A130">
        <v>20241108</v>
      </c>
      <c r="C130" t="s">
        <v>772</v>
      </c>
      <c r="D130">
        <v>466563798</v>
      </c>
    </row>
    <row r="131" spans="1:5" x14ac:dyDescent="0.25">
      <c r="A131">
        <v>20241216</v>
      </c>
      <c r="C131" t="s">
        <v>772</v>
      </c>
      <c r="D131">
        <v>466563798</v>
      </c>
    </row>
    <row r="132" spans="1:5" x14ac:dyDescent="0.25">
      <c r="A132">
        <v>20250107</v>
      </c>
      <c r="C132" t="s">
        <v>772</v>
      </c>
      <c r="D132">
        <v>466563798</v>
      </c>
    </row>
    <row r="133" spans="1:5" x14ac:dyDescent="0.25">
      <c r="A133">
        <v>20250131</v>
      </c>
      <c r="C133" t="s">
        <v>772</v>
      </c>
      <c r="D133">
        <v>466563798</v>
      </c>
    </row>
    <row r="134" spans="1:5" x14ac:dyDescent="0.25">
      <c r="A134">
        <v>20250403</v>
      </c>
      <c r="C134" t="s">
        <v>772</v>
      </c>
      <c r="D134">
        <v>466563798</v>
      </c>
    </row>
    <row r="135" spans="1:5" x14ac:dyDescent="0.25">
      <c r="A135">
        <v>20250514</v>
      </c>
      <c r="C135" t="s">
        <v>772</v>
      </c>
      <c r="D135">
        <v>466563798</v>
      </c>
    </row>
    <row r="136" spans="1:5" x14ac:dyDescent="0.25">
      <c r="A136">
        <v>20250606</v>
      </c>
      <c r="C136" t="s">
        <v>772</v>
      </c>
      <c r="D136">
        <v>466563798</v>
      </c>
    </row>
    <row r="137" spans="1:5" x14ac:dyDescent="0.25">
      <c r="A137">
        <v>20250717</v>
      </c>
      <c r="C137" t="s">
        <v>772</v>
      </c>
      <c r="D137">
        <v>466563798</v>
      </c>
    </row>
    <row r="138" spans="1:5" x14ac:dyDescent="0.25">
      <c r="A138">
        <v>20250813</v>
      </c>
      <c r="C138" t="s">
        <v>772</v>
      </c>
      <c r="D138">
        <v>466563798</v>
      </c>
    </row>
    <row r="139" spans="1:5" x14ac:dyDescent="0.25">
      <c r="A139">
        <v>20250904</v>
      </c>
      <c r="C139" t="s">
        <v>772</v>
      </c>
      <c r="D139">
        <v>466563798</v>
      </c>
    </row>
    <row r="140" spans="1:5" x14ac:dyDescent="0.25">
      <c r="A140">
        <v>20251020</v>
      </c>
      <c r="C140" t="s">
        <v>772</v>
      </c>
      <c r="D140">
        <v>466563798</v>
      </c>
      <c r="E140" t="s">
        <v>809</v>
      </c>
    </row>
    <row r="141" spans="1:5" x14ac:dyDescent="0.25">
      <c r="A141" t="s">
        <v>450</v>
      </c>
    </row>
    <row r="142" spans="1:5" x14ac:dyDescent="0.25">
      <c r="A142" s="3" t="s">
        <v>97</v>
      </c>
      <c r="B142" s="3"/>
    </row>
    <row r="143" spans="1:5" x14ac:dyDescent="0.25">
      <c r="A143">
        <v>20160523</v>
      </c>
      <c r="C143" t="s">
        <v>259</v>
      </c>
      <c r="D143">
        <v>199056737</v>
      </c>
    </row>
    <row r="144" spans="1:5" x14ac:dyDescent="0.25">
      <c r="A144">
        <v>20160630</v>
      </c>
      <c r="C144" t="s">
        <v>259</v>
      </c>
      <c r="D144">
        <v>199056737</v>
      </c>
    </row>
    <row r="145" spans="1:5" x14ac:dyDescent="0.25">
      <c r="A145">
        <v>20180531</v>
      </c>
      <c r="C145" t="s">
        <v>259</v>
      </c>
      <c r="D145">
        <v>199056737</v>
      </c>
    </row>
    <row r="146" spans="1:5" x14ac:dyDescent="0.25">
      <c r="A146">
        <v>20180821</v>
      </c>
      <c r="C146" t="s">
        <v>259</v>
      </c>
      <c r="D146">
        <v>199056737</v>
      </c>
    </row>
    <row r="147" spans="1:5" x14ac:dyDescent="0.25">
      <c r="A147">
        <v>20180905</v>
      </c>
      <c r="C147" t="s">
        <v>259</v>
      </c>
      <c r="D147">
        <v>199056737</v>
      </c>
    </row>
    <row r="148" spans="1:5" x14ac:dyDescent="0.25">
      <c r="A148">
        <v>20181106</v>
      </c>
      <c r="C148" t="s">
        <v>259</v>
      </c>
      <c r="D148">
        <v>199056737</v>
      </c>
    </row>
    <row r="149" spans="1:5" x14ac:dyDescent="0.25">
      <c r="A149">
        <v>20181113</v>
      </c>
      <c r="C149" t="s">
        <v>259</v>
      </c>
      <c r="D149">
        <v>199056737</v>
      </c>
      <c r="E149" t="s">
        <v>301</v>
      </c>
    </row>
    <row r="151" spans="1:5" x14ac:dyDescent="0.25">
      <c r="A151" s="3" t="s">
        <v>340</v>
      </c>
    </row>
    <row r="152" spans="1:5" x14ac:dyDescent="0.25">
      <c r="A152">
        <v>20190415</v>
      </c>
      <c r="C152" t="s">
        <v>343</v>
      </c>
      <c r="D152">
        <v>1553177065</v>
      </c>
      <c r="E152" t="s">
        <v>324</v>
      </c>
    </row>
    <row r="153" spans="1:5" x14ac:dyDescent="0.25">
      <c r="A153">
        <v>20190522</v>
      </c>
      <c r="C153" t="s">
        <v>343</v>
      </c>
      <c r="D153">
        <v>1553177065</v>
      </c>
      <c r="E153" t="s">
        <v>337</v>
      </c>
    </row>
    <row r="154" spans="1:5" x14ac:dyDescent="0.25">
      <c r="A154">
        <v>20190625</v>
      </c>
      <c r="C154" t="s">
        <v>343</v>
      </c>
      <c r="D154">
        <v>1553177065</v>
      </c>
    </row>
    <row r="155" spans="1:5" x14ac:dyDescent="0.25">
      <c r="A155">
        <v>20190812</v>
      </c>
      <c r="C155" t="s">
        <v>343</v>
      </c>
      <c r="D155">
        <v>1553177065</v>
      </c>
    </row>
    <row r="156" spans="1:5" x14ac:dyDescent="0.25">
      <c r="A156">
        <v>20190927</v>
      </c>
      <c r="C156" t="s">
        <v>343</v>
      </c>
      <c r="D156">
        <v>1553177065</v>
      </c>
    </row>
    <row r="157" spans="1:5" x14ac:dyDescent="0.25">
      <c r="A157">
        <v>20191209</v>
      </c>
      <c r="C157" t="s">
        <v>352</v>
      </c>
      <c r="D157">
        <v>1531399927</v>
      </c>
      <c r="E157" t="s">
        <v>388</v>
      </c>
    </row>
    <row r="158" spans="1:5" x14ac:dyDescent="0.25">
      <c r="A158">
        <v>20191218</v>
      </c>
      <c r="C158" t="s">
        <v>352</v>
      </c>
      <c r="D158">
        <v>1531399927</v>
      </c>
      <c r="E158" t="s">
        <v>390</v>
      </c>
    </row>
    <row r="159" spans="1:5" x14ac:dyDescent="0.25">
      <c r="A159">
        <v>20200619</v>
      </c>
      <c r="C159" t="s">
        <v>343</v>
      </c>
      <c r="D159">
        <v>1553177065</v>
      </c>
      <c r="E159" t="s">
        <v>406</v>
      </c>
    </row>
    <row r="160" spans="1:5" x14ac:dyDescent="0.25">
      <c r="A160">
        <v>20200716</v>
      </c>
      <c r="C160" t="s">
        <v>343</v>
      </c>
      <c r="D160">
        <v>1553177065</v>
      </c>
      <c r="E160" t="s">
        <v>412</v>
      </c>
    </row>
    <row r="161" spans="1:5" x14ac:dyDescent="0.25">
      <c r="A161">
        <v>20200909</v>
      </c>
      <c r="C161" t="s">
        <v>343</v>
      </c>
      <c r="D161">
        <v>1553177065</v>
      </c>
      <c r="E161" t="s">
        <v>421</v>
      </c>
    </row>
    <row r="162" spans="1:5" x14ac:dyDescent="0.25">
      <c r="A162">
        <v>20201005</v>
      </c>
      <c r="C162" t="s">
        <v>343</v>
      </c>
      <c r="D162">
        <v>1553177065</v>
      </c>
      <c r="E162" t="s">
        <v>421</v>
      </c>
    </row>
    <row r="163" spans="1:5" x14ac:dyDescent="0.25">
      <c r="A163">
        <v>20201113</v>
      </c>
      <c r="C163" t="s">
        <v>343</v>
      </c>
      <c r="D163">
        <v>1553177065</v>
      </c>
      <c r="E163" t="s">
        <v>436</v>
      </c>
    </row>
    <row r="164" spans="1:5" x14ac:dyDescent="0.25">
      <c r="A164">
        <v>20201004</v>
      </c>
      <c r="C164" t="s">
        <v>352</v>
      </c>
      <c r="D164">
        <v>1531399927</v>
      </c>
      <c r="E164" t="s">
        <v>442</v>
      </c>
    </row>
    <row r="165" spans="1:5" x14ac:dyDescent="0.25">
      <c r="A165">
        <v>20210218</v>
      </c>
      <c r="C165" t="s">
        <v>352</v>
      </c>
      <c r="D165">
        <v>1531399927</v>
      </c>
      <c r="E165" t="s">
        <v>436</v>
      </c>
    </row>
    <row r="166" spans="1:5" x14ac:dyDescent="0.25">
      <c r="A166">
        <v>20210319</v>
      </c>
      <c r="C166" t="s">
        <v>352</v>
      </c>
      <c r="D166">
        <v>1531399927</v>
      </c>
      <c r="E166" t="s">
        <v>452</v>
      </c>
    </row>
    <row r="167" spans="1:5" x14ac:dyDescent="0.25">
      <c r="A167">
        <v>20210409</v>
      </c>
      <c r="C167" t="s">
        <v>352</v>
      </c>
      <c r="D167">
        <v>1531399927</v>
      </c>
      <c r="E167" t="s">
        <v>463</v>
      </c>
    </row>
    <row r="168" spans="1:5" x14ac:dyDescent="0.25">
      <c r="A168">
        <v>20210518</v>
      </c>
      <c r="C168" t="s">
        <v>352</v>
      </c>
      <c r="D168">
        <v>1531399927</v>
      </c>
      <c r="E168" t="s">
        <v>436</v>
      </c>
    </row>
    <row r="169" spans="1:5" x14ac:dyDescent="0.25">
      <c r="A169">
        <v>20210625</v>
      </c>
      <c r="C169" t="s">
        <v>352</v>
      </c>
      <c r="D169">
        <v>1531399927</v>
      </c>
      <c r="E169" t="s">
        <v>495</v>
      </c>
    </row>
    <row r="170" spans="1:5" x14ac:dyDescent="0.25">
      <c r="A170">
        <v>20210810</v>
      </c>
      <c r="C170" t="s">
        <v>494</v>
      </c>
      <c r="D170">
        <v>1167408762</v>
      </c>
      <c r="E170" t="s">
        <v>568</v>
      </c>
    </row>
    <row r="171" spans="1:5" x14ac:dyDescent="0.25">
      <c r="A171">
        <v>20211026</v>
      </c>
      <c r="C171" t="s">
        <v>352</v>
      </c>
      <c r="D171">
        <v>1531399927</v>
      </c>
      <c r="E171" t="s">
        <v>518</v>
      </c>
    </row>
    <row r="172" spans="1:5" x14ac:dyDescent="0.25">
      <c r="A172">
        <v>20220118</v>
      </c>
      <c r="C172" t="s">
        <v>352</v>
      </c>
      <c r="D172">
        <v>1531399927</v>
      </c>
      <c r="E172" t="s">
        <v>535</v>
      </c>
    </row>
    <row r="173" spans="1:5" x14ac:dyDescent="0.25">
      <c r="A173">
        <v>20220202</v>
      </c>
      <c r="C173" t="s">
        <v>352</v>
      </c>
      <c r="D173">
        <v>1531399927</v>
      </c>
      <c r="E173" t="s">
        <v>541</v>
      </c>
    </row>
    <row r="174" spans="1:5" x14ac:dyDescent="0.25">
      <c r="A174">
        <v>20220209</v>
      </c>
      <c r="C174" t="s">
        <v>352</v>
      </c>
      <c r="D174">
        <v>1531399927</v>
      </c>
      <c r="E174" t="s">
        <v>544</v>
      </c>
    </row>
    <row r="175" spans="1:5" x14ac:dyDescent="0.25">
      <c r="A175">
        <v>20220216</v>
      </c>
      <c r="C175" t="s">
        <v>352</v>
      </c>
      <c r="D175">
        <v>1531399927</v>
      </c>
      <c r="E175" t="s">
        <v>548</v>
      </c>
    </row>
    <row r="176" spans="1:5" x14ac:dyDescent="0.25">
      <c r="A176">
        <v>20220323</v>
      </c>
      <c r="C176" t="s">
        <v>352</v>
      </c>
      <c r="D176">
        <v>1531399927</v>
      </c>
      <c r="E176" t="s">
        <v>567</v>
      </c>
    </row>
    <row r="177" spans="1:5" x14ac:dyDescent="0.25">
      <c r="A177">
        <v>20220420</v>
      </c>
      <c r="C177" t="s">
        <v>352</v>
      </c>
      <c r="D177">
        <v>1531399927</v>
      </c>
      <c r="E177" t="s">
        <v>573</v>
      </c>
    </row>
    <row r="178" spans="1:5" x14ac:dyDescent="0.25">
      <c r="A178">
        <v>20220525</v>
      </c>
      <c r="C178" t="s">
        <v>352</v>
      </c>
      <c r="D178">
        <v>1531399927</v>
      </c>
      <c r="E178" t="s">
        <v>587</v>
      </c>
    </row>
    <row r="179" spans="1:5" x14ac:dyDescent="0.25">
      <c r="A179">
        <v>20220705</v>
      </c>
      <c r="C179" t="s">
        <v>352</v>
      </c>
      <c r="D179">
        <v>1531399927</v>
      </c>
    </row>
    <row r="180" spans="1:5" x14ac:dyDescent="0.25">
      <c r="A180">
        <v>20220815</v>
      </c>
      <c r="C180" t="s">
        <v>352</v>
      </c>
      <c r="D180">
        <v>1531399927</v>
      </c>
    </row>
    <row r="181" spans="1:5" x14ac:dyDescent="0.25">
      <c r="A181">
        <v>20220908</v>
      </c>
      <c r="C181" t="s">
        <v>352</v>
      </c>
      <c r="D181">
        <v>1531399927</v>
      </c>
    </row>
    <row r="182" spans="1:5" x14ac:dyDescent="0.25">
      <c r="A182">
        <v>20220929</v>
      </c>
      <c r="C182" t="s">
        <v>352</v>
      </c>
      <c r="D182">
        <v>1531399927</v>
      </c>
    </row>
    <row r="183" spans="1:5" x14ac:dyDescent="0.25">
      <c r="A183">
        <v>20221020</v>
      </c>
      <c r="C183" t="s">
        <v>352</v>
      </c>
      <c r="D183">
        <v>1531399927</v>
      </c>
    </row>
    <row r="184" spans="1:5" x14ac:dyDescent="0.25">
      <c r="A184">
        <v>20221109</v>
      </c>
      <c r="C184" t="s">
        <v>352</v>
      </c>
      <c r="D184">
        <v>1531399927</v>
      </c>
    </row>
    <row r="185" spans="1:5" x14ac:dyDescent="0.25">
      <c r="A185">
        <v>20221130</v>
      </c>
      <c r="C185" t="s">
        <v>352</v>
      </c>
      <c r="D185">
        <v>1531399927</v>
      </c>
    </row>
    <row r="186" spans="1:5" x14ac:dyDescent="0.25">
      <c r="A186">
        <v>20230112</v>
      </c>
      <c r="C186" t="s">
        <v>352</v>
      </c>
      <c r="D186">
        <v>1531399927</v>
      </c>
    </row>
    <row r="187" spans="1:5" x14ac:dyDescent="0.25">
      <c r="A187">
        <v>20230209</v>
      </c>
      <c r="C187" t="s">
        <v>352</v>
      </c>
      <c r="D187">
        <v>1531399927</v>
      </c>
    </row>
    <row r="188" spans="1:5" x14ac:dyDescent="0.25">
      <c r="A188">
        <v>20230404</v>
      </c>
      <c r="C188" t="s">
        <v>352</v>
      </c>
      <c r="D188">
        <v>1531399927</v>
      </c>
    </row>
    <row r="189" spans="1:5" x14ac:dyDescent="0.25">
      <c r="A189">
        <v>20230515</v>
      </c>
      <c r="C189" t="s">
        <v>494</v>
      </c>
      <c r="D189">
        <v>1167408762</v>
      </c>
      <c r="E189" t="s">
        <v>696</v>
      </c>
    </row>
    <row r="190" spans="1:5" x14ac:dyDescent="0.25">
      <c r="A190">
        <v>20230607</v>
      </c>
      <c r="C190" t="s">
        <v>494</v>
      </c>
      <c r="D190">
        <v>1167408762</v>
      </c>
    </row>
    <row r="191" spans="1:5" x14ac:dyDescent="0.25">
      <c r="A191">
        <v>20230707</v>
      </c>
      <c r="C191" t="s">
        <v>494</v>
      </c>
      <c r="D191">
        <v>1167408762</v>
      </c>
    </row>
    <row r="192" spans="1:5" x14ac:dyDescent="0.25">
      <c r="A192">
        <v>20230809</v>
      </c>
      <c r="C192" t="s">
        <v>494</v>
      </c>
      <c r="D192">
        <v>1167408762</v>
      </c>
    </row>
    <row r="193" spans="1:5" x14ac:dyDescent="0.25">
      <c r="A193">
        <v>20230901</v>
      </c>
      <c r="C193" t="s">
        <v>494</v>
      </c>
      <c r="D193">
        <v>1167408762</v>
      </c>
    </row>
    <row r="194" spans="1:5" x14ac:dyDescent="0.25">
      <c r="A194">
        <v>20230927</v>
      </c>
      <c r="C194" t="s">
        <v>494</v>
      </c>
      <c r="D194">
        <v>1167408762</v>
      </c>
    </row>
    <row r="195" spans="1:5" x14ac:dyDescent="0.25">
      <c r="A195">
        <v>20231018</v>
      </c>
      <c r="C195" t="s">
        <v>494</v>
      </c>
      <c r="D195">
        <v>1167408762</v>
      </c>
      <c r="E195" t="s">
        <v>710</v>
      </c>
    </row>
    <row r="196" spans="1:5" x14ac:dyDescent="0.25">
      <c r="A196">
        <v>20231031</v>
      </c>
      <c r="C196" t="s">
        <v>711</v>
      </c>
      <c r="D196">
        <v>1338599832</v>
      </c>
      <c r="E196" t="s">
        <v>714</v>
      </c>
    </row>
    <row r="197" spans="1:5" x14ac:dyDescent="0.25">
      <c r="A197">
        <v>20231108</v>
      </c>
      <c r="C197" t="s">
        <v>711</v>
      </c>
      <c r="D197">
        <v>1338599832</v>
      </c>
    </row>
    <row r="198" spans="1:5" x14ac:dyDescent="0.25">
      <c r="A198">
        <v>20231130</v>
      </c>
      <c r="C198" t="s">
        <v>711</v>
      </c>
      <c r="D198">
        <v>1338599832</v>
      </c>
    </row>
    <row r="199" spans="1:5" x14ac:dyDescent="0.25">
      <c r="A199">
        <v>20240118</v>
      </c>
      <c r="C199" t="s">
        <v>711</v>
      </c>
      <c r="D199">
        <v>1338599832</v>
      </c>
    </row>
    <row r="200" spans="1:5" x14ac:dyDescent="0.25">
      <c r="A200">
        <v>20240228</v>
      </c>
      <c r="C200" t="s">
        <v>711</v>
      </c>
      <c r="D200">
        <v>1338599832</v>
      </c>
      <c r="E200" t="s">
        <v>763</v>
      </c>
    </row>
    <row r="201" spans="1:5" x14ac:dyDescent="0.25">
      <c r="A201">
        <v>20240415</v>
      </c>
      <c r="C201" t="s">
        <v>762</v>
      </c>
      <c r="D201">
        <v>16977098</v>
      </c>
      <c r="E201" t="s">
        <v>764</v>
      </c>
    </row>
    <row r="202" spans="1:5" x14ac:dyDescent="0.25">
      <c r="A202">
        <v>20240516</v>
      </c>
      <c r="C202" t="s">
        <v>762</v>
      </c>
      <c r="D202">
        <v>16977098</v>
      </c>
    </row>
    <row r="203" spans="1:5" x14ac:dyDescent="0.25">
      <c r="A203">
        <v>20240708</v>
      </c>
      <c r="C203" t="s">
        <v>762</v>
      </c>
      <c r="D203">
        <v>16977098</v>
      </c>
    </row>
    <row r="204" spans="1:5" x14ac:dyDescent="0.25">
      <c r="A204">
        <v>20240807</v>
      </c>
      <c r="C204" t="s">
        <v>762</v>
      </c>
      <c r="D204">
        <v>16977098</v>
      </c>
    </row>
    <row r="205" spans="1:5" x14ac:dyDescent="0.25">
      <c r="A205">
        <v>20240911</v>
      </c>
      <c r="C205" t="s">
        <v>762</v>
      </c>
      <c r="D205">
        <v>16977098</v>
      </c>
    </row>
    <row r="206" spans="1:5" x14ac:dyDescent="0.25">
      <c r="A206">
        <v>20241007</v>
      </c>
      <c r="C206" t="s">
        <v>762</v>
      </c>
      <c r="D206">
        <v>16977098</v>
      </c>
    </row>
    <row r="207" spans="1:5" x14ac:dyDescent="0.25">
      <c r="A207">
        <v>20241119</v>
      </c>
      <c r="C207" t="s">
        <v>762</v>
      </c>
      <c r="D207">
        <v>16977098</v>
      </c>
    </row>
    <row r="208" spans="1:5" x14ac:dyDescent="0.25">
      <c r="A208">
        <v>20250107</v>
      </c>
      <c r="C208" t="s">
        <v>762</v>
      </c>
      <c r="D208">
        <v>16977098</v>
      </c>
      <c r="E208" t="s">
        <v>809</v>
      </c>
    </row>
    <row r="209" spans="1:5" x14ac:dyDescent="0.25">
      <c r="A209">
        <v>20250311</v>
      </c>
      <c r="C209" t="s">
        <v>762</v>
      </c>
      <c r="D209">
        <v>16977098</v>
      </c>
      <c r="E209" t="s">
        <v>809</v>
      </c>
    </row>
    <row r="210" spans="1:5" x14ac:dyDescent="0.25">
      <c r="A210">
        <v>20250415</v>
      </c>
      <c r="C210" t="s">
        <v>762</v>
      </c>
      <c r="D210">
        <v>16977098</v>
      </c>
      <c r="E210" t="s">
        <v>809</v>
      </c>
    </row>
    <row r="211" spans="1:5" x14ac:dyDescent="0.25">
      <c r="A211">
        <v>20250527</v>
      </c>
      <c r="C211" t="s">
        <v>762</v>
      </c>
      <c r="D211">
        <v>16977098</v>
      </c>
      <c r="E211" t="s">
        <v>809</v>
      </c>
    </row>
    <row r="212" spans="1:5" x14ac:dyDescent="0.25">
      <c r="A212">
        <v>20250709</v>
      </c>
      <c r="C212" t="s">
        <v>762</v>
      </c>
      <c r="D212">
        <v>16977098</v>
      </c>
      <c r="E212" t="s">
        <v>809</v>
      </c>
    </row>
    <row r="213" spans="1:5" x14ac:dyDescent="0.25">
      <c r="A213">
        <v>20250820</v>
      </c>
      <c r="C213" t="s">
        <v>851</v>
      </c>
      <c r="D213">
        <v>209609080</v>
      </c>
      <c r="E213" t="s">
        <v>852</v>
      </c>
    </row>
    <row r="214" spans="1:5" x14ac:dyDescent="0.25">
      <c r="A214">
        <v>20251001</v>
      </c>
      <c r="C214" t="s">
        <v>851</v>
      </c>
      <c r="D214">
        <v>209609080</v>
      </c>
    </row>
    <row r="216" spans="1:5" x14ac:dyDescent="0.25">
      <c r="A216" s="3" t="s">
        <v>660</v>
      </c>
    </row>
    <row r="217" spans="1:5" x14ac:dyDescent="0.25">
      <c r="A217">
        <v>20230509</v>
      </c>
      <c r="C217" t="s">
        <v>494</v>
      </c>
      <c r="D217">
        <v>1167408762</v>
      </c>
      <c r="E217" t="s">
        <v>661</v>
      </c>
    </row>
    <row r="218" spans="1:5" x14ac:dyDescent="0.25">
      <c r="A218">
        <v>20231129</v>
      </c>
      <c r="C218" t="s">
        <v>722</v>
      </c>
      <c r="D218">
        <v>1993437788</v>
      </c>
      <c r="E218" t="s">
        <v>749</v>
      </c>
    </row>
    <row r="219" spans="1:5" x14ac:dyDescent="0.25">
      <c r="A219">
        <v>20240304</v>
      </c>
      <c r="C219" t="s">
        <v>722</v>
      </c>
      <c r="D219">
        <v>1993437788</v>
      </c>
      <c r="E219" t="s">
        <v>752</v>
      </c>
    </row>
    <row r="220" spans="1:5" x14ac:dyDescent="0.25">
      <c r="A220">
        <v>20240321</v>
      </c>
      <c r="C220" t="s">
        <v>722</v>
      </c>
      <c r="D220">
        <v>1993437788</v>
      </c>
    </row>
    <row r="221" spans="1:5" x14ac:dyDescent="0.25">
      <c r="A221">
        <v>20250604</v>
      </c>
      <c r="C221" t="s">
        <v>722</v>
      </c>
      <c r="D221">
        <v>1993437788</v>
      </c>
    </row>
  </sheetData>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R221"/>
  <sheetViews>
    <sheetView topLeftCell="A100" zoomScale="70" zoomScaleNormal="70" workbookViewId="0">
      <selection activeCell="U140" sqref="U140"/>
    </sheetView>
  </sheetViews>
  <sheetFormatPr defaultColWidth="11" defaultRowHeight="15.75" x14ac:dyDescent="0.25"/>
  <cols>
    <col min="2" max="2" width="1.875" customWidth="1"/>
    <col min="3" max="3" width="14.625" customWidth="1"/>
    <col min="4" max="4" width="9.875" customWidth="1"/>
    <col min="5" max="5" width="1.875" customWidth="1"/>
    <col min="6" max="6" width="11" style="9"/>
    <col min="7" max="11" width="10.875" style="15" customWidth="1"/>
    <col min="12" max="18" width="11" customWidth="1"/>
    <col min="19" max="19" width="2" customWidth="1"/>
    <col min="20" max="20" width="11" customWidth="1"/>
    <col min="21" max="21" width="12" style="9" customWidth="1"/>
    <col min="22" max="22" width="1.875" customWidth="1"/>
    <col min="23" max="23" width="55.75" style="11" customWidth="1"/>
  </cols>
  <sheetData>
    <row r="1" spans="1:25" x14ac:dyDescent="0.25">
      <c r="A1" s="8" t="s">
        <v>13</v>
      </c>
      <c r="C1" s="3" t="s">
        <v>58</v>
      </c>
      <c r="F1" s="8" t="s">
        <v>57</v>
      </c>
      <c r="M1" s="3"/>
      <c r="N1" s="3"/>
      <c r="O1" s="3"/>
      <c r="P1" s="3"/>
      <c r="Q1" s="3"/>
      <c r="R1" s="3"/>
      <c r="S1" s="3"/>
      <c r="T1" s="3" t="s">
        <v>24</v>
      </c>
      <c r="U1" s="8" t="s">
        <v>25</v>
      </c>
      <c r="V1" s="3"/>
      <c r="W1" s="8" t="s">
        <v>29</v>
      </c>
      <c r="X1" s="11" t="s">
        <v>68</v>
      </c>
    </row>
    <row r="2" spans="1:25" x14ac:dyDescent="0.25">
      <c r="A2" s="9"/>
      <c r="C2" s="3" t="s">
        <v>46</v>
      </c>
      <c r="D2" s="3" t="s">
        <v>21</v>
      </c>
      <c r="E2" s="3"/>
      <c r="F2" s="8" t="s">
        <v>14</v>
      </c>
      <c r="G2" s="14" t="s">
        <v>62</v>
      </c>
      <c r="H2" s="14"/>
      <c r="I2" s="14"/>
      <c r="J2" s="14"/>
      <c r="K2" s="14"/>
      <c r="L2" s="3"/>
      <c r="T2" t="s">
        <v>30</v>
      </c>
      <c r="X2" s="11" t="s">
        <v>69</v>
      </c>
    </row>
    <row r="3" spans="1:25" x14ac:dyDescent="0.25">
      <c r="A3" s="3" t="s">
        <v>92</v>
      </c>
      <c r="G3" s="15" t="s">
        <v>0</v>
      </c>
      <c r="H3" s="15" t="s">
        <v>1</v>
      </c>
      <c r="I3" s="15" t="s">
        <v>2</v>
      </c>
      <c r="J3" s="15" t="s">
        <v>3</v>
      </c>
      <c r="K3" s="15" t="s">
        <v>4</v>
      </c>
      <c r="L3" s="15" t="s">
        <v>52</v>
      </c>
      <c r="M3" s="15" t="s">
        <v>132</v>
      </c>
      <c r="N3" s="15" t="s">
        <v>133</v>
      </c>
      <c r="O3" s="15" t="s">
        <v>134</v>
      </c>
      <c r="P3" s="15" t="s">
        <v>135</v>
      </c>
      <c r="Q3" s="15" t="s">
        <v>136</v>
      </c>
      <c r="R3" s="15" t="s">
        <v>137</v>
      </c>
      <c r="S3" s="15"/>
      <c r="T3" s="12"/>
    </row>
    <row r="4" spans="1:25" x14ac:dyDescent="0.25">
      <c r="A4">
        <v>20120316</v>
      </c>
      <c r="C4" s="5" t="s">
        <v>171</v>
      </c>
      <c r="D4" s="5" t="s">
        <v>22</v>
      </c>
      <c r="E4" s="5"/>
      <c r="F4" s="10" t="s">
        <v>15</v>
      </c>
      <c r="G4" s="30">
        <v>-16.595600000000001</v>
      </c>
      <c r="H4" s="30">
        <v>0.30549999999999999</v>
      </c>
      <c r="I4" s="30">
        <v>1.0901000000000001</v>
      </c>
      <c r="J4" s="30">
        <v>-2.8400000000000001E-3</v>
      </c>
      <c r="T4" s="12" t="s">
        <v>171</v>
      </c>
      <c r="U4" s="12" t="s">
        <v>171</v>
      </c>
      <c r="W4" s="11" t="s">
        <v>89</v>
      </c>
    </row>
    <row r="5" spans="1:25" x14ac:dyDescent="0.25">
      <c r="A5">
        <v>20120521</v>
      </c>
      <c r="C5" s="5" t="s">
        <v>171</v>
      </c>
      <c r="D5" s="5" t="s">
        <v>22</v>
      </c>
      <c r="E5" s="5"/>
      <c r="F5" s="9" t="s">
        <v>15</v>
      </c>
      <c r="G5" s="15">
        <v>-16.595600000000001</v>
      </c>
      <c r="H5" s="15">
        <v>0.30549999999999999</v>
      </c>
      <c r="I5" s="15">
        <v>1.0901000000000001</v>
      </c>
      <c r="J5" s="15">
        <v>-2.8400000000000001E-3</v>
      </c>
      <c r="T5" s="12" t="s">
        <v>171</v>
      </c>
      <c r="U5" s="12" t="s">
        <v>171</v>
      </c>
    </row>
    <row r="6" spans="1:25" x14ac:dyDescent="0.25">
      <c r="A6">
        <v>20120829</v>
      </c>
      <c r="C6" s="5" t="s">
        <v>171</v>
      </c>
      <c r="D6" s="5" t="s">
        <v>22</v>
      </c>
      <c r="E6" s="5"/>
      <c r="F6" s="9" t="s">
        <v>15</v>
      </c>
      <c r="G6" s="15">
        <v>-16.595600000000001</v>
      </c>
      <c r="H6" s="15">
        <v>0.30549999999999999</v>
      </c>
      <c r="I6" s="15">
        <v>1.0901000000000001</v>
      </c>
      <c r="J6" s="15">
        <v>-2.8400000000000001E-3</v>
      </c>
      <c r="T6" s="12">
        <v>422.56</v>
      </c>
      <c r="U6" s="9" t="s">
        <v>33</v>
      </c>
      <c r="V6" s="1"/>
    </row>
    <row r="7" spans="1:25" x14ac:dyDescent="0.25">
      <c r="A7">
        <v>20121015</v>
      </c>
      <c r="C7" s="5" t="s">
        <v>171</v>
      </c>
      <c r="D7" s="5" t="s">
        <v>22</v>
      </c>
      <c r="E7" s="5"/>
      <c r="F7" s="9" t="s">
        <v>15</v>
      </c>
      <c r="G7" s="15">
        <v>-16.595600000000001</v>
      </c>
      <c r="H7" s="15">
        <v>0.30549999999999999</v>
      </c>
      <c r="I7" s="15">
        <v>1.0901000000000001</v>
      </c>
      <c r="J7" s="15">
        <v>-2.8400000000000001E-3</v>
      </c>
      <c r="T7" s="12" t="s">
        <v>171</v>
      </c>
      <c r="U7" s="12" t="s">
        <v>171</v>
      </c>
    </row>
    <row r="8" spans="1:25" x14ac:dyDescent="0.25">
      <c r="A8">
        <v>20130123</v>
      </c>
      <c r="C8" s="5" t="s">
        <v>171</v>
      </c>
      <c r="D8" s="5" t="s">
        <v>22</v>
      </c>
      <c r="E8" s="5"/>
      <c r="F8" s="9" t="s">
        <v>15</v>
      </c>
      <c r="G8" s="15">
        <v>-16.595600000000001</v>
      </c>
      <c r="H8" s="15">
        <v>0.30549999999999999</v>
      </c>
      <c r="I8" s="15">
        <v>1.0901000000000001</v>
      </c>
      <c r="J8" s="15">
        <v>-2.8400000000000001E-3</v>
      </c>
      <c r="K8" s="15">
        <v>0.997</v>
      </c>
      <c r="T8" s="12">
        <v>428.87</v>
      </c>
      <c r="U8" s="9" t="s">
        <v>16</v>
      </c>
      <c r="V8" s="4"/>
    </row>
    <row r="9" spans="1:25" x14ac:dyDescent="0.25">
      <c r="A9">
        <v>20130315</v>
      </c>
      <c r="C9" s="5" t="s">
        <v>171</v>
      </c>
      <c r="D9" s="5" t="s">
        <v>22</v>
      </c>
      <c r="E9" s="5"/>
      <c r="F9" s="9" t="s">
        <v>15</v>
      </c>
      <c r="G9" s="15">
        <v>-16.595600000000001</v>
      </c>
      <c r="H9" s="15">
        <v>0.30549999999999999</v>
      </c>
      <c r="I9" s="15">
        <v>1.0901000000000001</v>
      </c>
      <c r="J9" s="15">
        <v>-2.8400000000000001E-3</v>
      </c>
      <c r="T9" s="12">
        <v>428.87</v>
      </c>
      <c r="U9" s="9" t="s">
        <v>34</v>
      </c>
      <c r="V9" s="1"/>
      <c r="Y9" s="1"/>
    </row>
    <row r="10" spans="1:25" x14ac:dyDescent="0.25">
      <c r="A10">
        <v>20130506</v>
      </c>
      <c r="C10" s="5" t="s">
        <v>171</v>
      </c>
      <c r="D10" s="5" t="s">
        <v>22</v>
      </c>
      <c r="E10" s="5"/>
      <c r="F10" s="9" t="s">
        <v>15</v>
      </c>
      <c r="G10" s="15">
        <v>-16.595600000000001</v>
      </c>
      <c r="H10" s="15">
        <v>0.30549999999999999</v>
      </c>
      <c r="I10" s="15">
        <v>1.0901000000000001</v>
      </c>
      <c r="J10" s="15">
        <v>-2.8400000000000001E-3</v>
      </c>
      <c r="T10" s="12">
        <v>401.16</v>
      </c>
      <c r="U10" s="9" t="s">
        <v>35</v>
      </c>
      <c r="V10" s="1"/>
    </row>
    <row r="11" spans="1:25" x14ac:dyDescent="0.25">
      <c r="A11">
        <v>20130625</v>
      </c>
      <c r="C11" s="5" t="s">
        <v>171</v>
      </c>
      <c r="D11" s="5" t="s">
        <v>22</v>
      </c>
      <c r="E11" s="5"/>
      <c r="F11" s="9" t="s">
        <v>15</v>
      </c>
      <c r="G11" s="15">
        <v>-16.595600000000001</v>
      </c>
      <c r="H11" s="15">
        <v>0.30549999999999999</v>
      </c>
      <c r="I11" s="15">
        <v>1.0901000000000001</v>
      </c>
      <c r="J11" s="15">
        <v>-2.8400000000000001E-3</v>
      </c>
      <c r="T11" s="12">
        <v>401.2</v>
      </c>
      <c r="U11" s="12" t="s">
        <v>171</v>
      </c>
    </row>
    <row r="12" spans="1:25" x14ac:dyDescent="0.25">
      <c r="A12">
        <v>20130909</v>
      </c>
      <c r="C12" s="5" t="s">
        <v>171</v>
      </c>
      <c r="D12" s="5" t="s">
        <v>22</v>
      </c>
      <c r="E12" s="5"/>
      <c r="F12" s="9" t="s">
        <v>15</v>
      </c>
      <c r="G12" s="15">
        <v>-16.595600000000001</v>
      </c>
      <c r="H12" s="15">
        <v>0.30549999999999999</v>
      </c>
      <c r="I12" s="15">
        <v>1.0901000000000001</v>
      </c>
      <c r="J12" s="15">
        <v>-2.8400000000000001E-3</v>
      </c>
      <c r="K12" s="15">
        <v>0.98945700000000003</v>
      </c>
      <c r="T12" s="12">
        <v>401.2</v>
      </c>
      <c r="U12" s="12" t="s">
        <v>171</v>
      </c>
    </row>
    <row r="13" spans="1:25" x14ac:dyDescent="0.25">
      <c r="A13">
        <v>20141217</v>
      </c>
      <c r="C13" s="5" t="s">
        <v>171</v>
      </c>
      <c r="D13" s="5" t="s">
        <v>23</v>
      </c>
      <c r="E13" s="5"/>
      <c r="F13" s="9" t="s">
        <v>81</v>
      </c>
      <c r="G13" t="s">
        <v>171</v>
      </c>
      <c r="H13" t="s">
        <v>171</v>
      </c>
      <c r="I13" t="s">
        <v>171</v>
      </c>
      <c r="J13" t="s">
        <v>171</v>
      </c>
      <c r="T13" s="12" t="s">
        <v>171</v>
      </c>
      <c r="U13" s="12" t="s">
        <v>171</v>
      </c>
      <c r="W13"/>
    </row>
    <row r="14" spans="1:25" x14ac:dyDescent="0.25">
      <c r="A14">
        <v>20150825</v>
      </c>
      <c r="C14" s="5" t="s">
        <v>171</v>
      </c>
      <c r="D14" s="5" t="s">
        <v>23</v>
      </c>
      <c r="E14" s="5"/>
      <c r="F14" s="9" t="s">
        <v>81</v>
      </c>
      <c r="G14" t="s">
        <v>171</v>
      </c>
      <c r="H14" t="s">
        <v>171</v>
      </c>
      <c r="I14" t="s">
        <v>171</v>
      </c>
      <c r="J14" t="s">
        <v>171</v>
      </c>
      <c r="T14" s="12" t="s">
        <v>171</v>
      </c>
      <c r="U14" s="12" t="s">
        <v>171</v>
      </c>
      <c r="W14"/>
    </row>
    <row r="15" spans="1:25" x14ac:dyDescent="0.25">
      <c r="A15">
        <v>20150923</v>
      </c>
      <c r="C15" s="5" t="s">
        <v>171</v>
      </c>
      <c r="D15" s="5" t="s">
        <v>23</v>
      </c>
      <c r="E15" s="5"/>
      <c r="F15" s="9" t="s">
        <v>81</v>
      </c>
      <c r="G15" t="s">
        <v>171</v>
      </c>
      <c r="H15" t="s">
        <v>171</v>
      </c>
      <c r="I15" t="s">
        <v>171</v>
      </c>
      <c r="J15" t="s">
        <v>171</v>
      </c>
      <c r="T15" s="12" t="s">
        <v>171</v>
      </c>
      <c r="U15" s="12" t="s">
        <v>171</v>
      </c>
      <c r="W15" s="11" t="s">
        <v>85</v>
      </c>
    </row>
    <row r="16" spans="1:25" x14ac:dyDescent="0.25">
      <c r="T16" s="12"/>
    </row>
    <row r="17" spans="1:24" x14ac:dyDescent="0.25">
      <c r="A17" s="3" t="s">
        <v>93</v>
      </c>
      <c r="T17" s="12"/>
    </row>
    <row r="18" spans="1:24" x14ac:dyDescent="0.25">
      <c r="A18">
        <v>20140318</v>
      </c>
      <c r="C18" s="5" t="s">
        <v>171</v>
      </c>
      <c r="D18" t="s">
        <v>22</v>
      </c>
      <c r="F18" s="9" t="s">
        <v>32</v>
      </c>
      <c r="G18" s="15">
        <v>-30.2789</v>
      </c>
      <c r="H18" s="15">
        <v>0.43639</v>
      </c>
      <c r="I18" s="15">
        <v>1.0920000000000001</v>
      </c>
      <c r="J18" s="15">
        <v>-2.4250000000000001E-3</v>
      </c>
      <c r="T18" s="12" t="s">
        <v>171</v>
      </c>
      <c r="U18" s="12" t="s">
        <v>171</v>
      </c>
      <c r="W18" t="s">
        <v>67</v>
      </c>
    </row>
    <row r="19" spans="1:24" x14ac:dyDescent="0.25">
      <c r="A19">
        <v>20140403</v>
      </c>
      <c r="C19" s="5" t="s">
        <v>171</v>
      </c>
      <c r="D19" t="s">
        <v>22</v>
      </c>
      <c r="F19" s="9" t="s">
        <v>32</v>
      </c>
      <c r="G19" s="15">
        <v>-30.2789</v>
      </c>
      <c r="H19" s="15">
        <v>0.43639</v>
      </c>
      <c r="I19" s="15">
        <v>1.0920000000000001</v>
      </c>
      <c r="J19" s="15">
        <v>-2.4250000000000001E-3</v>
      </c>
      <c r="T19" s="12">
        <v>398.22</v>
      </c>
      <c r="U19" s="9" t="s">
        <v>36</v>
      </c>
      <c r="V19" s="1"/>
      <c r="W19" t="s">
        <v>26</v>
      </c>
    </row>
    <row r="20" spans="1:24" x14ac:dyDescent="0.25">
      <c r="A20">
        <v>20140521</v>
      </c>
      <c r="C20" s="5" t="s">
        <v>171</v>
      </c>
      <c r="D20" t="s">
        <v>22</v>
      </c>
      <c r="F20" s="9" t="s">
        <v>32</v>
      </c>
      <c r="G20" s="15">
        <v>-30.2789</v>
      </c>
      <c r="H20" s="15">
        <v>0.43639</v>
      </c>
      <c r="I20" s="15">
        <v>1.0920000000000001</v>
      </c>
      <c r="J20" s="15">
        <v>-2.4250000000000001E-3</v>
      </c>
      <c r="T20" s="12">
        <v>430</v>
      </c>
      <c r="U20" s="9" t="s">
        <v>37</v>
      </c>
      <c r="V20" s="1"/>
    </row>
    <row r="21" spans="1:24" x14ac:dyDescent="0.25">
      <c r="A21">
        <v>20140619</v>
      </c>
      <c r="C21" s="5" t="s">
        <v>171</v>
      </c>
      <c r="D21" t="s">
        <v>22</v>
      </c>
      <c r="F21" s="9" t="s">
        <v>32</v>
      </c>
      <c r="G21" s="15">
        <v>-30.2789</v>
      </c>
      <c r="H21" s="15">
        <v>0.43639</v>
      </c>
      <c r="I21" s="15">
        <v>1.0920000000000001</v>
      </c>
      <c r="J21" s="15">
        <v>-2.4250000000000001E-3</v>
      </c>
      <c r="T21" s="12">
        <v>430</v>
      </c>
      <c r="U21" s="9" t="s">
        <v>37</v>
      </c>
    </row>
    <row r="22" spans="1:24" x14ac:dyDescent="0.25">
      <c r="A22">
        <v>20140918</v>
      </c>
      <c r="C22" s="5" t="s">
        <v>171</v>
      </c>
      <c r="D22" t="s">
        <v>22</v>
      </c>
      <c r="F22" s="9" t="s">
        <v>32</v>
      </c>
      <c r="G22" s="15">
        <v>-30.2789</v>
      </c>
      <c r="H22" s="15">
        <v>0.43639</v>
      </c>
      <c r="I22" s="15">
        <v>1.0920000000000001</v>
      </c>
      <c r="J22" s="15">
        <v>-2.4250000000000001E-3</v>
      </c>
      <c r="T22" s="12">
        <v>429.93</v>
      </c>
      <c r="U22" s="9" t="s">
        <v>38</v>
      </c>
      <c r="V22" s="1"/>
      <c r="W22" s="11" t="s">
        <v>31</v>
      </c>
      <c r="X22" s="1"/>
    </row>
    <row r="23" spans="1:24" x14ac:dyDescent="0.25">
      <c r="A23">
        <v>20150212</v>
      </c>
      <c r="C23" s="5" t="s">
        <v>171</v>
      </c>
      <c r="D23" t="s">
        <v>22</v>
      </c>
      <c r="F23" s="9" t="s">
        <v>32</v>
      </c>
      <c r="G23" s="15">
        <v>-30.2789</v>
      </c>
      <c r="H23" s="15">
        <v>0.43639</v>
      </c>
      <c r="I23" s="15">
        <v>1.0920000000000001</v>
      </c>
      <c r="J23" s="15">
        <v>-2.4250000000000001E-3</v>
      </c>
      <c r="T23" s="12">
        <v>427.41</v>
      </c>
      <c r="U23" s="9" t="s">
        <v>39</v>
      </c>
      <c r="V23" s="1"/>
      <c r="X23" s="1"/>
    </row>
    <row r="24" spans="1:24" x14ac:dyDescent="0.25">
      <c r="A24">
        <v>20150421</v>
      </c>
      <c r="C24" s="5" t="s">
        <v>171</v>
      </c>
      <c r="D24" t="s">
        <v>22</v>
      </c>
      <c r="F24" s="9" t="s">
        <v>32</v>
      </c>
      <c r="G24" s="15">
        <v>-30.2789</v>
      </c>
      <c r="H24" s="15">
        <v>0.43639</v>
      </c>
      <c r="I24" s="15">
        <v>1.0920000000000001</v>
      </c>
      <c r="J24" s="15">
        <v>-2.4250000000000001E-3</v>
      </c>
      <c r="T24" s="12">
        <v>408.29</v>
      </c>
      <c r="U24" s="9" t="s">
        <v>40</v>
      </c>
      <c r="V24" s="7"/>
      <c r="W24" s="11" t="s">
        <v>74</v>
      </c>
      <c r="X24" s="1"/>
    </row>
    <row r="25" spans="1:24" x14ac:dyDescent="0.25">
      <c r="A25">
        <v>20150501</v>
      </c>
      <c r="C25" s="5" t="s">
        <v>171</v>
      </c>
      <c r="D25" t="s">
        <v>22</v>
      </c>
      <c r="F25" s="9" t="s">
        <v>32</v>
      </c>
      <c r="G25" s="15">
        <v>-30.2789</v>
      </c>
      <c r="H25" s="15">
        <v>0.43639</v>
      </c>
      <c r="I25" s="15">
        <v>1.0920000000000001</v>
      </c>
      <c r="J25" s="15">
        <v>-2.4250000000000001E-3</v>
      </c>
      <c r="T25" s="12">
        <v>408.29</v>
      </c>
      <c r="U25" s="9" t="s">
        <v>40</v>
      </c>
    </row>
    <row r="26" spans="1:24" x14ac:dyDescent="0.25">
      <c r="A26">
        <v>20150611</v>
      </c>
      <c r="C26" s="5" t="s">
        <v>171</v>
      </c>
      <c r="D26" t="s">
        <v>22</v>
      </c>
      <c r="F26" s="9" t="s">
        <v>32</v>
      </c>
      <c r="G26" s="15">
        <v>-30.2789</v>
      </c>
      <c r="H26" s="15">
        <v>0.43639</v>
      </c>
      <c r="I26" s="15">
        <v>1.0920000000000001</v>
      </c>
      <c r="J26" s="15">
        <v>-2.4250000000000001E-3</v>
      </c>
      <c r="T26" s="12">
        <v>408.29</v>
      </c>
      <c r="U26" s="9" t="s">
        <v>40</v>
      </c>
      <c r="W26" s="11" t="s">
        <v>151</v>
      </c>
    </row>
    <row r="27" spans="1:24" x14ac:dyDescent="0.25">
      <c r="A27">
        <v>20150824</v>
      </c>
      <c r="C27" s="5" t="s">
        <v>171</v>
      </c>
      <c r="D27" t="s">
        <v>22</v>
      </c>
      <c r="F27" s="9" t="s">
        <v>32</v>
      </c>
      <c r="G27" s="15">
        <v>-9.7074999999999996</v>
      </c>
      <c r="H27" s="15">
        <v>0.45440000000000003</v>
      </c>
      <c r="I27" s="15">
        <v>1.0281</v>
      </c>
      <c r="J27" s="15">
        <v>-1.4E-3</v>
      </c>
      <c r="K27" s="15">
        <v>0.99514800000000003</v>
      </c>
      <c r="T27" s="12">
        <v>406.17</v>
      </c>
      <c r="U27" s="9" t="s">
        <v>76</v>
      </c>
      <c r="W27" s="11" t="s">
        <v>88</v>
      </c>
    </row>
    <row r="28" spans="1:24" x14ac:dyDescent="0.25">
      <c r="A28">
        <v>20150921</v>
      </c>
      <c r="C28" s="5" t="s">
        <v>171</v>
      </c>
      <c r="D28" t="s">
        <v>22</v>
      </c>
      <c r="F28" s="9" t="s">
        <v>32</v>
      </c>
      <c r="G28" s="15">
        <v>-30.2789</v>
      </c>
      <c r="H28" s="15">
        <v>0.43639</v>
      </c>
      <c r="I28" s="15">
        <v>1.0920000000000001</v>
      </c>
      <c r="J28" s="15">
        <v>-2.4250000000000001E-3</v>
      </c>
      <c r="T28" s="12">
        <v>406.17</v>
      </c>
      <c r="U28" s="9" t="s">
        <v>76</v>
      </c>
    </row>
    <row r="29" spans="1:24" x14ac:dyDescent="0.25">
      <c r="A29">
        <v>20151019</v>
      </c>
      <c r="C29" s="5" t="s">
        <v>171</v>
      </c>
      <c r="D29" t="s">
        <v>22</v>
      </c>
      <c r="F29" s="9" t="s">
        <v>32</v>
      </c>
      <c r="G29" s="15">
        <v>-30.2789</v>
      </c>
      <c r="H29" s="15">
        <v>0.43639</v>
      </c>
      <c r="I29" s="15">
        <v>1.0920000000000001</v>
      </c>
      <c r="J29" s="15">
        <v>-2.4250000000000001E-3</v>
      </c>
      <c r="T29" s="12">
        <v>406.17</v>
      </c>
      <c r="U29" s="9" t="s">
        <v>76</v>
      </c>
      <c r="W29" s="11" t="s">
        <v>94</v>
      </c>
    </row>
    <row r="30" spans="1:24" x14ac:dyDescent="0.25">
      <c r="A30">
        <v>20151209</v>
      </c>
      <c r="C30" s="5" t="s">
        <v>171</v>
      </c>
      <c r="D30" t="s">
        <v>22</v>
      </c>
      <c r="F30" s="9" t="s">
        <v>32</v>
      </c>
      <c r="G30" s="15">
        <v>-5.4871999999999999E-5</v>
      </c>
      <c r="H30" s="15">
        <v>3.0825999999999999E-2</v>
      </c>
      <c r="I30" s="15">
        <v>-1.7202999999999999</v>
      </c>
      <c r="J30" s="15">
        <v>-9.9367999999999994E-8</v>
      </c>
      <c r="K30" s="15">
        <v>6.2298000000000006E-5</v>
      </c>
      <c r="L30" s="2">
        <v>-5.8365E-2</v>
      </c>
      <c r="M30" s="2">
        <v>5.2634000000000003E-6</v>
      </c>
      <c r="N30" s="2">
        <v>-2.0836000000000001E-3</v>
      </c>
      <c r="O30" s="2">
        <v>1.7030000000000001</v>
      </c>
      <c r="P30" s="2">
        <v>-6.1803000000000004E-5</v>
      </c>
      <c r="Q30" s="2">
        <v>1.0173000000000001</v>
      </c>
      <c r="R30" s="2">
        <v>-11.505000000000001</v>
      </c>
      <c r="T30" s="12">
        <v>406.46</v>
      </c>
      <c r="U30" s="12" t="s">
        <v>171</v>
      </c>
      <c r="W30" s="11" t="s">
        <v>158</v>
      </c>
    </row>
    <row r="31" spans="1:24" x14ac:dyDescent="0.25">
      <c r="A31">
        <v>20160128</v>
      </c>
      <c r="C31" s="5" t="s">
        <v>171</v>
      </c>
      <c r="D31" t="s">
        <v>22</v>
      </c>
      <c r="F31" s="9" t="s">
        <v>32</v>
      </c>
      <c r="G31" s="15">
        <v>-5.4871999999999999E-5</v>
      </c>
      <c r="H31" s="15">
        <v>3.0825999999999999E-2</v>
      </c>
      <c r="I31" s="15">
        <v>-1.7202999999999999</v>
      </c>
      <c r="J31" s="15">
        <v>-9.9367999999999994E-8</v>
      </c>
      <c r="K31" s="15">
        <v>6.2298000000000006E-5</v>
      </c>
      <c r="L31" s="2">
        <v>-5.8365E-2</v>
      </c>
      <c r="M31" s="2">
        <v>5.2634000000000003E-6</v>
      </c>
      <c r="N31" s="2">
        <v>-2.0836000000000001E-3</v>
      </c>
      <c r="O31" s="2">
        <v>1.7030000000000001</v>
      </c>
      <c r="P31" s="2">
        <v>-6.1803000000000004E-5</v>
      </c>
      <c r="Q31" s="2">
        <v>1.0173000000000001</v>
      </c>
      <c r="R31" s="2">
        <v>-11.505000000000001</v>
      </c>
      <c r="T31" s="12">
        <v>406.46</v>
      </c>
      <c r="U31" s="12" t="s">
        <v>171</v>
      </c>
      <c r="W31" s="11" t="s">
        <v>153</v>
      </c>
    </row>
    <row r="32" spans="1:24" x14ac:dyDescent="0.25">
      <c r="A32">
        <v>20160225</v>
      </c>
      <c r="C32" s="5" t="s">
        <v>171</v>
      </c>
      <c r="D32" t="s">
        <v>22</v>
      </c>
      <c r="F32" s="9" t="s">
        <v>32</v>
      </c>
      <c r="G32" s="15">
        <v>-30.2789</v>
      </c>
      <c r="H32" s="15">
        <v>0.43639</v>
      </c>
      <c r="I32" s="15">
        <v>1.0920000000000001</v>
      </c>
      <c r="J32" s="15">
        <v>-2.4250000000000001E-3</v>
      </c>
      <c r="L32" s="2"/>
      <c r="M32" s="2"/>
      <c r="N32" s="2"/>
      <c r="O32" s="2"/>
      <c r="P32" s="2"/>
      <c r="Q32" s="2"/>
      <c r="R32" s="2"/>
      <c r="T32" s="12" t="s">
        <v>171</v>
      </c>
      <c r="U32" s="12" t="s">
        <v>171</v>
      </c>
      <c r="W32" s="11" t="s">
        <v>150</v>
      </c>
    </row>
    <row r="33" spans="1:23" x14ac:dyDescent="0.25">
      <c r="A33">
        <v>20160315</v>
      </c>
      <c r="C33" s="5" t="s">
        <v>171</v>
      </c>
      <c r="D33" t="s">
        <v>22</v>
      </c>
      <c r="F33" s="9" t="s">
        <v>32</v>
      </c>
      <c r="G33" s="15">
        <v>-30.2789</v>
      </c>
      <c r="H33" s="15">
        <v>0.43639</v>
      </c>
      <c r="I33" s="15">
        <v>1.0920000000000001</v>
      </c>
      <c r="J33" s="15">
        <v>-2.4250000000000001E-3</v>
      </c>
      <c r="L33" s="2"/>
      <c r="M33" s="2"/>
      <c r="N33" s="2"/>
      <c r="O33" s="2"/>
      <c r="P33" s="2"/>
      <c r="Q33" s="2"/>
      <c r="R33" s="2"/>
      <c r="T33" s="12" t="s">
        <v>171</v>
      </c>
      <c r="U33" s="12" t="s">
        <v>171</v>
      </c>
      <c r="W33" s="11" t="s">
        <v>148</v>
      </c>
    </row>
    <row r="34" spans="1:23" x14ac:dyDescent="0.25">
      <c r="A34">
        <v>20160627</v>
      </c>
      <c r="C34" s="5" t="s">
        <v>171</v>
      </c>
      <c r="D34" t="s">
        <v>22</v>
      </c>
      <c r="F34" s="9" t="s">
        <v>32</v>
      </c>
      <c r="G34" s="15">
        <v>-30.2789</v>
      </c>
      <c r="H34" s="15">
        <v>0.43639</v>
      </c>
      <c r="I34" s="15">
        <v>1.0920000000000001</v>
      </c>
      <c r="J34" s="15">
        <v>-2.4250000000000001E-3</v>
      </c>
      <c r="L34" s="2"/>
      <c r="M34" s="2"/>
      <c r="N34" s="2"/>
      <c r="O34" s="2"/>
      <c r="P34" s="2"/>
      <c r="Q34" s="2"/>
      <c r="R34" s="2"/>
      <c r="T34" s="12" t="s">
        <v>171</v>
      </c>
      <c r="U34" s="12" t="s">
        <v>171</v>
      </c>
      <c r="W34" s="11" t="s">
        <v>149</v>
      </c>
    </row>
    <row r="35" spans="1:23" x14ac:dyDescent="0.25">
      <c r="A35">
        <v>20160701</v>
      </c>
      <c r="C35" s="5" t="s">
        <v>171</v>
      </c>
      <c r="D35" t="s">
        <v>22</v>
      </c>
      <c r="F35" s="9" t="s">
        <v>32</v>
      </c>
      <c r="G35" s="15">
        <v>-30.2789</v>
      </c>
      <c r="H35" s="15">
        <v>0.43639</v>
      </c>
      <c r="I35" s="15">
        <v>1.0920000000000001</v>
      </c>
      <c r="J35" s="15">
        <v>-2.4250000000000001E-3</v>
      </c>
      <c r="L35" s="2"/>
      <c r="M35" s="2"/>
      <c r="N35" s="2"/>
      <c r="O35" s="2"/>
      <c r="P35" s="2"/>
      <c r="Q35" s="2"/>
      <c r="R35" s="2"/>
      <c r="T35" s="12" t="s">
        <v>171</v>
      </c>
      <c r="U35" s="12" t="s">
        <v>171</v>
      </c>
      <c r="W35" s="11" t="s">
        <v>149</v>
      </c>
    </row>
    <row r="36" spans="1:23" x14ac:dyDescent="0.25">
      <c r="A36">
        <v>20160830</v>
      </c>
      <c r="C36" s="5" t="s">
        <v>171</v>
      </c>
      <c r="D36" t="s">
        <v>22</v>
      </c>
      <c r="F36" s="9" t="s">
        <v>32</v>
      </c>
      <c r="G36" s="15">
        <v>-5.4871999999999999E-5</v>
      </c>
      <c r="H36" s="15">
        <v>3.0825999999999999E-2</v>
      </c>
      <c r="I36" s="15">
        <v>-1.7202999999999999</v>
      </c>
      <c r="J36" s="15">
        <v>-9.9367999999999994E-8</v>
      </c>
      <c r="K36" s="15">
        <v>6.2298000000000006E-5</v>
      </c>
      <c r="L36" s="2">
        <v>-5.8365E-2</v>
      </c>
      <c r="M36" s="2">
        <v>5.2634000000000003E-6</v>
      </c>
      <c r="N36" s="2">
        <v>-2.0836000000000001E-3</v>
      </c>
      <c r="O36" s="2">
        <v>1.7030000000000001</v>
      </c>
      <c r="P36" s="2">
        <v>-6.1803000000000004E-5</v>
      </c>
      <c r="Q36" s="2">
        <v>1.0173000000000001</v>
      </c>
      <c r="R36" s="2">
        <v>-11.505000000000001</v>
      </c>
      <c r="T36" s="12">
        <v>467.58</v>
      </c>
      <c r="U36" s="12" t="s">
        <v>171</v>
      </c>
      <c r="W36" s="11" t="s">
        <v>147</v>
      </c>
    </row>
    <row r="37" spans="1:23" x14ac:dyDescent="0.25">
      <c r="A37">
        <v>20160920</v>
      </c>
      <c r="C37" s="5" t="s">
        <v>171</v>
      </c>
      <c r="D37" t="s">
        <v>22</v>
      </c>
      <c r="F37" s="9" t="s">
        <v>32</v>
      </c>
      <c r="G37" s="15">
        <v>-5.4871999999999999E-5</v>
      </c>
      <c r="H37" s="15">
        <v>3.0825999999999999E-2</v>
      </c>
      <c r="I37" s="15">
        <v>-1.7202999999999999</v>
      </c>
      <c r="J37" s="15">
        <v>-9.9367999999999994E-8</v>
      </c>
      <c r="K37" s="15">
        <v>6.2298000000000006E-5</v>
      </c>
      <c r="L37" s="2">
        <v>-5.8365E-2</v>
      </c>
      <c r="M37" s="2">
        <v>5.2634000000000003E-6</v>
      </c>
      <c r="N37" s="2">
        <v>-2.0836000000000001E-3</v>
      </c>
      <c r="O37" s="2">
        <v>1.7030000000000001</v>
      </c>
      <c r="P37" s="2">
        <v>-6.1803000000000004E-5</v>
      </c>
      <c r="Q37" s="2">
        <v>1.0173000000000001</v>
      </c>
      <c r="R37" s="2">
        <v>-11.505000000000001</v>
      </c>
      <c r="T37" s="12">
        <v>467.58</v>
      </c>
      <c r="U37" s="12" t="s">
        <v>171</v>
      </c>
    </row>
    <row r="38" spans="1:23" x14ac:dyDescent="0.25">
      <c r="A38">
        <v>20161005</v>
      </c>
      <c r="C38" s="5" t="s">
        <v>171</v>
      </c>
      <c r="D38" t="s">
        <v>22</v>
      </c>
      <c r="F38" s="9" t="s">
        <v>32</v>
      </c>
      <c r="G38" s="15">
        <v>-5.4871999999999999E-5</v>
      </c>
      <c r="H38" s="15">
        <v>3.0825999999999999E-2</v>
      </c>
      <c r="I38" s="15">
        <v>-1.7202999999999999</v>
      </c>
      <c r="J38" s="15">
        <v>-9.9367999999999994E-8</v>
      </c>
      <c r="K38" s="15">
        <v>6.2298000000000006E-5</v>
      </c>
      <c r="L38" s="2">
        <v>-5.8365E-2</v>
      </c>
      <c r="M38" s="2">
        <v>5.2634000000000003E-6</v>
      </c>
      <c r="N38" s="2">
        <v>-2.0836000000000001E-3</v>
      </c>
      <c r="O38" s="2">
        <v>1.7030000000000001</v>
      </c>
      <c r="P38" s="2">
        <v>-6.1803000000000004E-5</v>
      </c>
      <c r="Q38" s="2">
        <v>1.0173000000000001</v>
      </c>
      <c r="R38" s="2">
        <v>-11.505000000000001</v>
      </c>
      <c r="T38" s="12">
        <v>467.58</v>
      </c>
      <c r="U38" s="12" t="s">
        <v>171</v>
      </c>
    </row>
    <row r="39" spans="1:23" x14ac:dyDescent="0.25">
      <c r="A39">
        <v>20161031</v>
      </c>
      <c r="C39" s="5" t="s">
        <v>171</v>
      </c>
      <c r="D39" t="s">
        <v>22</v>
      </c>
      <c r="F39" s="9" t="s">
        <v>32</v>
      </c>
      <c r="G39" s="15">
        <v>-30.2789</v>
      </c>
      <c r="H39" s="15">
        <v>0.43639</v>
      </c>
      <c r="I39" s="15">
        <v>1.0920000000000001</v>
      </c>
      <c r="J39" s="15">
        <v>-2.4250000000000001E-3</v>
      </c>
      <c r="L39" s="2"/>
      <c r="M39" s="2"/>
      <c r="N39" s="2"/>
      <c r="O39" s="2"/>
      <c r="P39" s="2"/>
      <c r="Q39" s="2"/>
      <c r="R39" s="2"/>
      <c r="T39" s="12">
        <v>467.58</v>
      </c>
      <c r="U39" s="12" t="s">
        <v>171</v>
      </c>
      <c r="W39" s="11" t="s">
        <v>161</v>
      </c>
    </row>
    <row r="40" spans="1:23" x14ac:dyDescent="0.25">
      <c r="A40">
        <v>20161212</v>
      </c>
      <c r="C40" s="5" t="s">
        <v>171</v>
      </c>
      <c r="D40" t="s">
        <v>22</v>
      </c>
      <c r="F40" s="9" t="s">
        <v>32</v>
      </c>
      <c r="G40" s="15">
        <v>-30.2789</v>
      </c>
      <c r="H40" s="15">
        <v>0.43639</v>
      </c>
      <c r="I40" s="15">
        <v>1.0920000000000001</v>
      </c>
      <c r="J40" s="15">
        <v>-2.4250000000000001E-3</v>
      </c>
      <c r="L40" s="2"/>
      <c r="M40" s="2"/>
      <c r="N40" s="2"/>
      <c r="O40" s="2"/>
      <c r="P40" s="2"/>
      <c r="Q40" s="2"/>
      <c r="R40" s="2"/>
      <c r="T40" s="12">
        <v>467.58</v>
      </c>
      <c r="U40" s="12" t="s">
        <v>171</v>
      </c>
    </row>
    <row r="41" spans="1:23" x14ac:dyDescent="0.25">
      <c r="A41">
        <v>20170109</v>
      </c>
      <c r="C41" s="5" t="s">
        <v>171</v>
      </c>
      <c r="D41" t="s">
        <v>22</v>
      </c>
      <c r="F41" s="9" t="s">
        <v>32</v>
      </c>
      <c r="G41" s="15">
        <v>-30.2789</v>
      </c>
      <c r="H41" s="15">
        <v>0.43639</v>
      </c>
      <c r="I41" s="15">
        <v>1.0920000000000001</v>
      </c>
      <c r="J41" s="15">
        <v>-2.4250000000000001E-3</v>
      </c>
      <c r="L41" s="2"/>
      <c r="M41" s="2"/>
      <c r="N41" s="2"/>
      <c r="O41" s="2"/>
      <c r="P41" s="2"/>
      <c r="Q41" s="2"/>
      <c r="R41" s="2"/>
      <c r="T41" s="12">
        <v>467.58</v>
      </c>
      <c r="U41" s="12" t="s">
        <v>171</v>
      </c>
    </row>
    <row r="42" spans="1:23" x14ac:dyDescent="0.25">
      <c r="A42">
        <v>20170307</v>
      </c>
      <c r="C42" s="5" t="s">
        <v>171</v>
      </c>
      <c r="D42" t="s">
        <v>22</v>
      </c>
      <c r="F42" s="9" t="s">
        <v>32</v>
      </c>
      <c r="G42" s="15">
        <v>-30.2789</v>
      </c>
      <c r="H42" s="15">
        <v>0.43639</v>
      </c>
      <c r="I42" s="15">
        <v>1.0920000000000001</v>
      </c>
      <c r="J42" s="15">
        <v>-2.4250000000000001E-3</v>
      </c>
      <c r="L42" s="2"/>
      <c r="M42" s="2"/>
      <c r="N42" s="2"/>
      <c r="O42" s="2"/>
      <c r="P42" s="2"/>
      <c r="Q42" s="2"/>
      <c r="R42" s="2"/>
      <c r="T42" s="12">
        <v>467.58</v>
      </c>
      <c r="U42" s="12" t="s">
        <v>171</v>
      </c>
    </row>
    <row r="43" spans="1:23" x14ac:dyDescent="0.25">
      <c r="A43">
        <v>20170412</v>
      </c>
      <c r="C43" s="5" t="s">
        <v>171</v>
      </c>
      <c r="D43" t="s">
        <v>22</v>
      </c>
      <c r="F43" s="9" t="s">
        <v>32</v>
      </c>
      <c r="G43" s="15">
        <v>-30.2789</v>
      </c>
      <c r="H43" s="15">
        <v>0.43639</v>
      </c>
      <c r="I43" s="15">
        <v>1.0920000000000001</v>
      </c>
      <c r="J43" s="15">
        <v>-2.4250000000000001E-3</v>
      </c>
      <c r="L43" s="2"/>
      <c r="M43" s="2"/>
      <c r="N43" s="2"/>
      <c r="O43" s="2"/>
      <c r="P43" s="2"/>
      <c r="Q43" s="2"/>
      <c r="R43" s="2"/>
      <c r="T43" s="12">
        <v>546.17999999999995</v>
      </c>
      <c r="U43" s="12" t="s">
        <v>171</v>
      </c>
      <c r="W43" s="11" t="s">
        <v>177</v>
      </c>
    </row>
    <row r="44" spans="1:23" x14ac:dyDescent="0.25">
      <c r="A44">
        <v>20170605</v>
      </c>
      <c r="C44" s="5" t="s">
        <v>171</v>
      </c>
      <c r="D44" t="s">
        <v>22</v>
      </c>
      <c r="F44" s="9" t="s">
        <v>32</v>
      </c>
      <c r="G44" s="15">
        <v>-30.2789</v>
      </c>
      <c r="H44" s="15">
        <v>0.43639</v>
      </c>
      <c r="I44" s="15">
        <v>1.0920000000000001</v>
      </c>
      <c r="J44" s="15">
        <v>-2.4250000000000001E-3</v>
      </c>
      <c r="L44" s="2"/>
      <c r="M44" s="2"/>
      <c r="N44" s="2"/>
      <c r="O44" s="2"/>
      <c r="P44" s="2"/>
      <c r="Q44" s="2"/>
      <c r="R44" s="2"/>
      <c r="T44" s="12">
        <v>546.17999999999995</v>
      </c>
      <c r="U44" s="12" t="s">
        <v>171</v>
      </c>
    </row>
    <row r="45" spans="1:23" x14ac:dyDescent="0.25">
      <c r="A45">
        <v>20170630</v>
      </c>
      <c r="C45" s="5" t="s">
        <v>171</v>
      </c>
      <c r="D45" t="s">
        <v>22</v>
      </c>
      <c r="F45" s="9" t="s">
        <v>32</v>
      </c>
      <c r="G45" s="15">
        <v>-30.2789</v>
      </c>
      <c r="H45" s="15">
        <v>0.43639</v>
      </c>
      <c r="I45" s="15">
        <v>1.0920000000000001</v>
      </c>
      <c r="J45" s="15">
        <v>-2.4250000000000001E-3</v>
      </c>
      <c r="L45" s="2"/>
      <c r="M45" s="2"/>
      <c r="N45" s="2"/>
      <c r="O45" s="2"/>
      <c r="P45" s="2"/>
      <c r="Q45" s="2"/>
      <c r="R45" s="2"/>
      <c r="T45" s="12">
        <v>546.17999999999995</v>
      </c>
      <c r="U45" s="12" t="s">
        <v>171</v>
      </c>
    </row>
    <row r="46" spans="1:23" x14ac:dyDescent="0.25">
      <c r="A46">
        <v>20170823</v>
      </c>
      <c r="C46" s="5" t="s">
        <v>171</v>
      </c>
      <c r="D46" t="s">
        <v>22</v>
      </c>
      <c r="F46" s="9" t="s">
        <v>32</v>
      </c>
      <c r="G46" s="15">
        <v>-30.2789</v>
      </c>
      <c r="H46" s="15">
        <v>0.43639</v>
      </c>
      <c r="I46" s="15">
        <v>1.0920000000000001</v>
      </c>
      <c r="J46" s="15">
        <v>-2.4250000000000001E-3</v>
      </c>
      <c r="L46" s="2"/>
      <c r="M46" s="2"/>
      <c r="N46" s="2"/>
      <c r="O46" s="2"/>
      <c r="P46" s="2"/>
      <c r="Q46" s="2"/>
      <c r="R46" s="2"/>
      <c r="T46" s="12">
        <v>546.17999999999995</v>
      </c>
      <c r="U46" s="12" t="s">
        <v>171</v>
      </c>
    </row>
    <row r="47" spans="1:23" x14ac:dyDescent="0.25">
      <c r="A47">
        <v>20170921</v>
      </c>
      <c r="C47" s="5" t="s">
        <v>171</v>
      </c>
      <c r="D47" t="s">
        <v>22</v>
      </c>
      <c r="F47" s="9" t="s">
        <v>32</v>
      </c>
      <c r="G47" s="15">
        <v>-30.2789</v>
      </c>
      <c r="H47" s="15">
        <v>0.43639</v>
      </c>
      <c r="I47" s="15">
        <v>1.0920000000000001</v>
      </c>
      <c r="J47" s="15">
        <v>-2.4250000000000001E-3</v>
      </c>
      <c r="L47" s="2"/>
      <c r="M47" s="2"/>
      <c r="N47" s="2"/>
      <c r="O47" s="2"/>
      <c r="P47" s="2"/>
      <c r="Q47" s="2"/>
      <c r="R47" s="2"/>
      <c r="T47" s="12">
        <v>460.4</v>
      </c>
      <c r="U47" s="12" t="s">
        <v>171</v>
      </c>
      <c r="W47" s="11" t="s">
        <v>243</v>
      </c>
    </row>
    <row r="48" spans="1:23" x14ac:dyDescent="0.25">
      <c r="A48">
        <v>20171019</v>
      </c>
      <c r="C48" s="5" t="s">
        <v>171</v>
      </c>
      <c r="D48" t="s">
        <v>22</v>
      </c>
      <c r="F48" s="9" t="s">
        <v>32</v>
      </c>
      <c r="G48" s="15">
        <v>-30.2789</v>
      </c>
      <c r="H48" s="15">
        <v>0.43639</v>
      </c>
      <c r="I48" s="15">
        <v>1.0920000000000001</v>
      </c>
      <c r="J48" s="15">
        <v>-2.4250000000000001E-3</v>
      </c>
      <c r="L48" s="2"/>
      <c r="M48" s="2"/>
      <c r="N48" s="2"/>
      <c r="O48" s="2"/>
      <c r="P48" s="2"/>
      <c r="Q48" s="2"/>
      <c r="R48" s="2"/>
      <c r="T48" s="12">
        <v>460.4</v>
      </c>
      <c r="U48" s="12" t="s">
        <v>171</v>
      </c>
      <c r="W48" s="11" t="s">
        <v>235</v>
      </c>
    </row>
    <row r="49" spans="1:23" x14ac:dyDescent="0.25">
      <c r="A49">
        <v>20171212</v>
      </c>
      <c r="C49" s="5" t="s">
        <v>171</v>
      </c>
      <c r="D49" t="s">
        <v>22</v>
      </c>
      <c r="F49" s="9" t="s">
        <v>32</v>
      </c>
      <c r="G49" s="15">
        <v>-30.2789</v>
      </c>
      <c r="H49" s="15">
        <v>0.43639</v>
      </c>
      <c r="I49" s="15">
        <v>1.0920000000000001</v>
      </c>
      <c r="J49" s="15">
        <v>-2.4250000000000001E-3</v>
      </c>
      <c r="L49" s="2"/>
      <c r="M49" s="2"/>
      <c r="N49" s="2"/>
      <c r="O49" s="2"/>
      <c r="P49" s="2"/>
      <c r="Q49" s="2"/>
      <c r="R49" s="2"/>
      <c r="T49" s="12">
        <v>460.4</v>
      </c>
      <c r="U49" s="12" t="s">
        <v>171</v>
      </c>
    </row>
    <row r="50" spans="1:23" x14ac:dyDescent="0.25">
      <c r="A50">
        <v>20180116</v>
      </c>
      <c r="C50" s="5" t="s">
        <v>171</v>
      </c>
      <c r="D50" t="s">
        <v>22</v>
      </c>
      <c r="F50" s="9" t="s">
        <v>32</v>
      </c>
      <c r="G50" s="15">
        <v>-30.2789</v>
      </c>
      <c r="H50" s="15">
        <v>0.43639</v>
      </c>
      <c r="I50" s="15">
        <v>1.0920000000000001</v>
      </c>
      <c r="J50" s="15">
        <v>-2.4250000000000001E-3</v>
      </c>
      <c r="L50" s="2"/>
      <c r="M50" s="2"/>
      <c r="N50" s="2"/>
      <c r="O50" s="2"/>
      <c r="P50" s="2"/>
      <c r="Q50" s="2"/>
      <c r="R50" s="2"/>
      <c r="T50" s="12">
        <v>460.4</v>
      </c>
      <c r="U50" s="12" t="s">
        <v>171</v>
      </c>
    </row>
    <row r="51" spans="1:23" x14ac:dyDescent="0.25">
      <c r="A51">
        <v>20180208</v>
      </c>
      <c r="C51" s="5" t="s">
        <v>171</v>
      </c>
      <c r="D51" t="s">
        <v>22</v>
      </c>
      <c r="F51" s="9" t="s">
        <v>32</v>
      </c>
      <c r="G51" s="15">
        <v>-30.2789</v>
      </c>
      <c r="H51" s="15">
        <v>0.43639</v>
      </c>
      <c r="I51" s="15">
        <v>1.0920000000000001</v>
      </c>
      <c r="J51" s="15">
        <v>-2.4250000000000001E-3</v>
      </c>
      <c r="L51" s="2"/>
      <c r="M51" s="2"/>
      <c r="N51" s="2"/>
      <c r="O51" s="2"/>
      <c r="P51" s="2"/>
      <c r="Q51" s="2"/>
      <c r="R51" s="2"/>
      <c r="T51" s="12">
        <v>460.4</v>
      </c>
      <c r="U51" s="12" t="s">
        <v>171</v>
      </c>
      <c r="W51" s="11" t="s">
        <v>242</v>
      </c>
    </row>
    <row r="52" spans="1:23" x14ac:dyDescent="0.25">
      <c r="A52">
        <v>20180323</v>
      </c>
      <c r="C52" s="5" t="s">
        <v>171</v>
      </c>
      <c r="D52" t="s">
        <v>22</v>
      </c>
      <c r="F52" s="9" t="s">
        <v>255</v>
      </c>
      <c r="G52" s="15">
        <v>-15.562799999999999</v>
      </c>
      <c r="H52" s="15">
        <v>0.32919999999999999</v>
      </c>
      <c r="I52" s="15">
        <v>1.0432999999999999</v>
      </c>
      <c r="J52" s="15">
        <v>-1.2999999999999999E-3</v>
      </c>
      <c r="L52" s="2"/>
      <c r="M52" s="2"/>
      <c r="N52" s="2"/>
      <c r="O52" s="2"/>
      <c r="P52" s="2"/>
      <c r="Q52" s="2"/>
      <c r="R52" s="2"/>
      <c r="T52" s="12">
        <v>496.9</v>
      </c>
      <c r="U52" s="12" t="s">
        <v>249</v>
      </c>
      <c r="W52" s="11" t="s">
        <v>251</v>
      </c>
    </row>
    <row r="53" spans="1:23" x14ac:dyDescent="0.25">
      <c r="A53">
        <v>20180516</v>
      </c>
      <c r="C53" s="5" t="s">
        <v>171</v>
      </c>
      <c r="D53" t="s">
        <v>22</v>
      </c>
      <c r="F53" s="9" t="s">
        <v>255</v>
      </c>
      <c r="G53" s="15">
        <v>-15.562799999999999</v>
      </c>
      <c r="H53" s="15">
        <v>0.32919999999999999</v>
      </c>
      <c r="I53" s="15">
        <v>1.0432999999999999</v>
      </c>
      <c r="J53" s="15">
        <v>-1.2999999999999999E-3</v>
      </c>
      <c r="L53" s="2"/>
      <c r="M53" s="2"/>
      <c r="N53" s="2"/>
      <c r="O53" s="2"/>
      <c r="P53" s="2"/>
      <c r="Q53" s="2"/>
      <c r="R53" s="2"/>
      <c r="T53" s="12">
        <v>496.9</v>
      </c>
      <c r="U53" s="12" t="s">
        <v>249</v>
      </c>
    </row>
    <row r="54" spans="1:23" x14ac:dyDescent="0.25">
      <c r="A54">
        <v>20180710</v>
      </c>
      <c r="C54" s="5" t="s">
        <v>171</v>
      </c>
      <c r="D54" t="s">
        <v>22</v>
      </c>
      <c r="F54" s="9" t="s">
        <v>255</v>
      </c>
      <c r="G54" s="15">
        <v>-15.562799999999999</v>
      </c>
      <c r="H54" s="15">
        <v>0.32919999999999999</v>
      </c>
      <c r="I54" s="15">
        <v>1.0432999999999999</v>
      </c>
      <c r="J54" s="15">
        <v>-1.2999999999999999E-3</v>
      </c>
      <c r="L54" s="2"/>
      <c r="M54" s="2"/>
      <c r="N54" s="2"/>
      <c r="O54" s="2"/>
      <c r="P54" s="2"/>
      <c r="Q54" s="2"/>
      <c r="R54" s="2"/>
      <c r="T54" s="12">
        <v>496.9</v>
      </c>
      <c r="U54" s="12" t="s">
        <v>249</v>
      </c>
    </row>
    <row r="55" spans="1:23" x14ac:dyDescent="0.25">
      <c r="A55">
        <v>20180730</v>
      </c>
      <c r="C55" s="5" t="s">
        <v>171</v>
      </c>
      <c r="D55" t="s">
        <v>22</v>
      </c>
      <c r="F55" s="9" t="s">
        <v>255</v>
      </c>
      <c r="G55" s="15">
        <v>-15.562799999999999</v>
      </c>
      <c r="H55" s="15">
        <v>0.32919999999999999</v>
      </c>
      <c r="I55" s="15">
        <v>1.0432999999999999</v>
      </c>
      <c r="J55" s="15">
        <v>-1.2999999999999999E-3</v>
      </c>
      <c r="L55" s="2"/>
      <c r="M55" s="2"/>
      <c r="N55" s="2"/>
      <c r="O55" s="2"/>
      <c r="P55" s="2"/>
      <c r="Q55" s="2"/>
      <c r="R55" s="2"/>
      <c r="T55" s="12">
        <v>496.9</v>
      </c>
      <c r="U55" s="12" t="s">
        <v>249</v>
      </c>
    </row>
    <row r="56" spans="1:23" x14ac:dyDescent="0.25">
      <c r="A56">
        <v>20180829</v>
      </c>
      <c r="C56" s="5" t="s">
        <v>171</v>
      </c>
      <c r="D56" t="s">
        <v>22</v>
      </c>
      <c r="F56" s="9" t="s">
        <v>255</v>
      </c>
      <c r="G56" s="15">
        <v>-15.562799999999999</v>
      </c>
      <c r="H56" s="15">
        <v>0.32919999999999999</v>
      </c>
      <c r="I56" s="15">
        <v>1.0432999999999999</v>
      </c>
      <c r="J56" s="15">
        <v>-1.2999999999999999E-3</v>
      </c>
      <c r="L56" s="2"/>
      <c r="M56" s="2"/>
      <c r="N56" s="2"/>
      <c r="O56" s="2"/>
      <c r="P56" s="2"/>
      <c r="Q56" s="2"/>
      <c r="R56" s="2"/>
      <c r="T56" s="12">
        <v>474.46</v>
      </c>
      <c r="U56" s="12" t="s">
        <v>283</v>
      </c>
      <c r="W56" s="11" t="s">
        <v>285</v>
      </c>
    </row>
    <row r="57" spans="1:23" x14ac:dyDescent="0.25">
      <c r="A57">
        <v>20181001</v>
      </c>
      <c r="C57" s="5" t="s">
        <v>171</v>
      </c>
      <c r="D57" t="s">
        <v>22</v>
      </c>
      <c r="F57" s="9" t="s">
        <v>255</v>
      </c>
      <c r="G57" s="15">
        <v>-15.562799999999999</v>
      </c>
      <c r="H57" s="15">
        <v>0.32919999999999999</v>
      </c>
      <c r="I57" s="15">
        <v>1.0432999999999999</v>
      </c>
      <c r="J57" s="15">
        <v>-1.2999999999999999E-3</v>
      </c>
      <c r="L57" s="2"/>
      <c r="M57" s="2"/>
      <c r="N57" s="2"/>
      <c r="O57" s="2"/>
      <c r="P57" s="2"/>
      <c r="Q57" s="2"/>
      <c r="R57" s="2"/>
      <c r="T57" s="12">
        <v>474.46</v>
      </c>
      <c r="U57" s="12" t="s">
        <v>283</v>
      </c>
    </row>
    <row r="58" spans="1:23" x14ac:dyDescent="0.25">
      <c r="A58">
        <v>20181030</v>
      </c>
      <c r="C58" s="5" t="s">
        <v>171</v>
      </c>
      <c r="D58" t="s">
        <v>22</v>
      </c>
      <c r="F58" s="9" t="s">
        <v>255</v>
      </c>
      <c r="G58" s="15">
        <v>-15.562799999999999</v>
      </c>
      <c r="H58" s="15">
        <v>0.32919999999999999</v>
      </c>
      <c r="I58" s="15">
        <v>1.0432999999999999</v>
      </c>
      <c r="J58" s="15">
        <v>-1.2999999999999999E-3</v>
      </c>
      <c r="L58" s="2"/>
      <c r="M58" s="2"/>
      <c r="N58" s="2"/>
      <c r="O58" s="2"/>
      <c r="P58" s="2"/>
      <c r="Q58" s="2"/>
      <c r="R58" s="2"/>
      <c r="T58" s="12">
        <v>474.46</v>
      </c>
      <c r="U58" s="12" t="s">
        <v>283</v>
      </c>
      <c r="W58" s="11" t="s">
        <v>294</v>
      </c>
    </row>
    <row r="59" spans="1:23" x14ac:dyDescent="0.25">
      <c r="A59">
        <v>20181210</v>
      </c>
      <c r="C59" s="5" t="s">
        <v>171</v>
      </c>
      <c r="D59" t="s">
        <v>22</v>
      </c>
      <c r="F59" s="9" t="s">
        <v>255</v>
      </c>
      <c r="G59" s="15">
        <v>-15.562799999999999</v>
      </c>
      <c r="H59" s="15">
        <v>0.32919999999999999</v>
      </c>
      <c r="I59" s="15">
        <v>1.0432999999999999</v>
      </c>
      <c r="J59" s="15">
        <v>-1.2999999999999999E-3</v>
      </c>
      <c r="L59" s="2"/>
      <c r="M59" s="2"/>
      <c r="N59" s="2"/>
      <c r="O59" s="2"/>
      <c r="P59" s="2"/>
      <c r="Q59" s="2"/>
      <c r="R59" s="2"/>
      <c r="T59" s="12">
        <v>474.46</v>
      </c>
      <c r="U59" s="12" t="s">
        <v>283</v>
      </c>
    </row>
    <row r="60" spans="1:23" x14ac:dyDescent="0.25">
      <c r="A60">
        <v>20181217</v>
      </c>
      <c r="C60" s="5" t="s">
        <v>171</v>
      </c>
      <c r="D60" t="s">
        <v>22</v>
      </c>
      <c r="F60" s="9" t="s">
        <v>255</v>
      </c>
      <c r="G60" s="15">
        <v>-15.562799999999999</v>
      </c>
      <c r="H60" s="15">
        <v>0.32919999999999999</v>
      </c>
      <c r="I60" s="15">
        <v>1.0432999999999999</v>
      </c>
      <c r="J60" s="15">
        <v>-1.2999999999999999E-3</v>
      </c>
      <c r="L60" s="2"/>
      <c r="M60" s="2"/>
      <c r="N60" s="2"/>
      <c r="O60" s="2"/>
      <c r="P60" s="2"/>
      <c r="Q60" s="2"/>
      <c r="R60" s="2"/>
      <c r="T60" s="12">
        <v>474.46</v>
      </c>
      <c r="U60" s="12" t="s">
        <v>283</v>
      </c>
    </row>
    <row r="61" spans="1:23" x14ac:dyDescent="0.25">
      <c r="A61">
        <v>20190114</v>
      </c>
      <c r="C61" s="5" t="s">
        <v>171</v>
      </c>
      <c r="D61" t="s">
        <v>22</v>
      </c>
      <c r="F61" s="9" t="s">
        <v>255</v>
      </c>
      <c r="G61" s="15">
        <v>-15.562799999999999</v>
      </c>
      <c r="H61" s="15">
        <v>0.32919999999999999</v>
      </c>
      <c r="I61" s="15">
        <v>1.0432999999999999</v>
      </c>
      <c r="J61" s="15">
        <v>-1.2999999999999999E-3</v>
      </c>
      <c r="L61" s="2"/>
      <c r="M61" s="2"/>
      <c r="N61" s="2"/>
      <c r="O61" s="2"/>
      <c r="P61" s="2"/>
      <c r="Q61" s="2"/>
      <c r="R61" s="2"/>
      <c r="T61" s="12">
        <v>474.46</v>
      </c>
      <c r="U61" s="12" t="s">
        <v>283</v>
      </c>
      <c r="W61" s="11" t="s">
        <v>314</v>
      </c>
    </row>
    <row r="62" spans="1:23" x14ac:dyDescent="0.25">
      <c r="A62">
        <v>20190213</v>
      </c>
      <c r="C62" s="5" t="s">
        <v>171</v>
      </c>
      <c r="D62" t="s">
        <v>22</v>
      </c>
      <c r="F62" s="9" t="s">
        <v>255</v>
      </c>
      <c r="G62" s="15">
        <v>-15.562799999999999</v>
      </c>
      <c r="H62" s="15">
        <v>0.32919999999999999</v>
      </c>
      <c r="I62" s="15">
        <v>1.0432999999999999</v>
      </c>
      <c r="J62" s="15">
        <v>-1.2999999999999999E-3</v>
      </c>
      <c r="L62" s="2"/>
      <c r="M62" s="2"/>
      <c r="N62" s="2"/>
      <c r="O62" s="2"/>
      <c r="P62" s="2"/>
      <c r="Q62" s="2"/>
      <c r="R62" s="2"/>
      <c r="T62" s="12">
        <v>473.11</v>
      </c>
      <c r="U62" s="12" t="s">
        <v>316</v>
      </c>
      <c r="W62" s="11" t="s">
        <v>317</v>
      </c>
    </row>
    <row r="63" spans="1:23" x14ac:dyDescent="0.25">
      <c r="A63">
        <v>20190304</v>
      </c>
      <c r="C63" s="5" t="s">
        <v>171</v>
      </c>
      <c r="D63" t="s">
        <v>22</v>
      </c>
      <c r="F63" s="9" t="s">
        <v>255</v>
      </c>
      <c r="G63" s="15">
        <v>-15.562799999999999</v>
      </c>
      <c r="H63" s="15">
        <v>0.32919999999999999</v>
      </c>
      <c r="I63" s="15">
        <v>1.0432999999999999</v>
      </c>
      <c r="J63" s="15">
        <v>-1.2999999999999999E-3</v>
      </c>
      <c r="L63" s="2"/>
      <c r="M63" s="2"/>
      <c r="N63" s="2"/>
      <c r="O63" s="2"/>
      <c r="P63" s="2"/>
      <c r="Q63" s="2"/>
      <c r="R63" s="2"/>
      <c r="T63" s="12">
        <v>473.11</v>
      </c>
      <c r="U63" s="12" t="s">
        <v>316</v>
      </c>
    </row>
    <row r="64" spans="1:23" x14ac:dyDescent="0.25">
      <c r="A64">
        <v>20190502</v>
      </c>
      <c r="C64" s="5" t="s">
        <v>171</v>
      </c>
      <c r="D64" t="s">
        <v>22</v>
      </c>
      <c r="F64" s="9" t="s">
        <v>255</v>
      </c>
      <c r="G64" s="15">
        <v>-15.562799999999999</v>
      </c>
      <c r="H64" s="15">
        <v>0.32919999999999999</v>
      </c>
      <c r="I64" s="15">
        <v>1.0432999999999999</v>
      </c>
      <c r="J64" s="15">
        <v>-1.2999999999999999E-3</v>
      </c>
      <c r="L64" s="2"/>
      <c r="M64" s="2"/>
      <c r="N64" s="2"/>
      <c r="O64" s="2"/>
      <c r="P64" s="2"/>
      <c r="Q64" s="2"/>
      <c r="R64" s="2"/>
      <c r="T64" s="12">
        <v>473.11</v>
      </c>
      <c r="U64" s="12" t="s">
        <v>316</v>
      </c>
    </row>
    <row r="65" spans="1:24" x14ac:dyDescent="0.25">
      <c r="A65">
        <v>20190513</v>
      </c>
      <c r="C65" s="5" t="s">
        <v>171</v>
      </c>
      <c r="D65" t="s">
        <v>22</v>
      </c>
      <c r="F65" s="9" t="s">
        <v>255</v>
      </c>
      <c r="G65" s="15">
        <v>-15.562799999999999</v>
      </c>
      <c r="H65" s="15">
        <v>0.32919999999999999</v>
      </c>
      <c r="I65" s="15">
        <v>1.0432999999999999</v>
      </c>
      <c r="J65" s="15">
        <v>-1.2999999999999999E-3</v>
      </c>
      <c r="L65" s="2"/>
      <c r="M65" s="2"/>
      <c r="N65" s="2"/>
      <c r="O65" s="2"/>
      <c r="P65" s="2"/>
      <c r="Q65" s="2"/>
      <c r="R65" s="2"/>
      <c r="T65" s="12">
        <v>473.11</v>
      </c>
      <c r="U65" s="12" t="s">
        <v>316</v>
      </c>
    </row>
    <row r="66" spans="1:24" x14ac:dyDescent="0.25">
      <c r="A66">
        <v>20190627</v>
      </c>
      <c r="C66" s="5" t="s">
        <v>171</v>
      </c>
      <c r="D66" t="s">
        <v>22</v>
      </c>
      <c r="F66" s="9" t="s">
        <v>255</v>
      </c>
      <c r="G66" s="15">
        <v>-15.562799999999999</v>
      </c>
      <c r="H66" s="15">
        <v>0.32919999999999999</v>
      </c>
      <c r="I66" s="15">
        <v>1.0432999999999999</v>
      </c>
      <c r="J66" s="15">
        <v>-1.2999999999999999E-3</v>
      </c>
      <c r="L66" s="2"/>
      <c r="M66" s="2"/>
      <c r="N66" s="2"/>
      <c r="O66" s="2"/>
      <c r="P66" s="2"/>
      <c r="Q66" s="2"/>
      <c r="R66" s="2"/>
      <c r="T66" s="12">
        <v>473.11</v>
      </c>
      <c r="U66" s="12" t="s">
        <v>316</v>
      </c>
      <c r="W66" s="11" t="s">
        <v>354</v>
      </c>
    </row>
    <row r="67" spans="1:24" x14ac:dyDescent="0.25">
      <c r="A67">
        <v>20190719</v>
      </c>
      <c r="C67" s="5" t="s">
        <v>171</v>
      </c>
      <c r="D67" t="s">
        <v>22</v>
      </c>
      <c r="F67" s="9" t="s">
        <v>255</v>
      </c>
      <c r="G67" s="15">
        <v>-15.562799999999999</v>
      </c>
      <c r="H67" s="15">
        <v>0.32919999999999999</v>
      </c>
      <c r="I67" s="15">
        <v>1.0432999999999999</v>
      </c>
      <c r="J67" s="15">
        <v>-1.2999999999999999E-3</v>
      </c>
      <c r="L67" s="2"/>
      <c r="M67" s="2"/>
      <c r="N67" s="2"/>
      <c r="O67" s="2"/>
      <c r="P67" s="2"/>
      <c r="Q67" s="2"/>
      <c r="R67" s="2"/>
      <c r="T67" s="12">
        <v>473.11</v>
      </c>
      <c r="U67" s="12" t="s">
        <v>316</v>
      </c>
    </row>
    <row r="68" spans="1:24" x14ac:dyDescent="0.25">
      <c r="A68">
        <v>20190909</v>
      </c>
      <c r="C68" s="5" t="s">
        <v>171</v>
      </c>
      <c r="D68" t="s">
        <v>22</v>
      </c>
      <c r="F68" s="9" t="s">
        <v>255</v>
      </c>
      <c r="G68" s="15">
        <v>-15.562799999999999</v>
      </c>
      <c r="H68" s="15">
        <v>0.32919999999999999</v>
      </c>
      <c r="I68" s="15">
        <v>1.0432999999999999</v>
      </c>
      <c r="J68" s="15">
        <v>-1.2999999999999999E-3</v>
      </c>
      <c r="L68" s="2"/>
      <c r="M68" s="2"/>
      <c r="N68" s="2"/>
      <c r="O68" s="2"/>
      <c r="P68" s="2"/>
      <c r="Q68" s="2"/>
      <c r="R68" s="2"/>
      <c r="T68" s="12">
        <v>473.11</v>
      </c>
      <c r="U68" s="12" t="s">
        <v>316</v>
      </c>
    </row>
    <row r="69" spans="1:24" x14ac:dyDescent="0.25">
      <c r="A69">
        <v>20191001</v>
      </c>
      <c r="C69" s="5" t="s">
        <v>171</v>
      </c>
      <c r="D69" t="s">
        <v>22</v>
      </c>
      <c r="F69" s="9" t="s">
        <v>255</v>
      </c>
      <c r="G69" s="15">
        <v>-15.562799999999999</v>
      </c>
      <c r="H69" s="15">
        <v>0.32919999999999999</v>
      </c>
      <c r="I69" s="15">
        <v>1.0432999999999999</v>
      </c>
      <c r="J69" s="15">
        <v>-1.2999999999999999E-3</v>
      </c>
      <c r="L69" s="2"/>
      <c r="M69" s="2"/>
      <c r="N69" s="2"/>
      <c r="O69" s="2"/>
      <c r="P69" s="2"/>
      <c r="Q69" s="2"/>
      <c r="R69" s="2"/>
      <c r="T69" s="12">
        <v>473.11</v>
      </c>
      <c r="U69" s="12" t="s">
        <v>316</v>
      </c>
      <c r="W69" s="11" t="s">
        <v>373</v>
      </c>
      <c r="X69" t="s">
        <v>376</v>
      </c>
    </row>
    <row r="70" spans="1:24" x14ac:dyDescent="0.25">
      <c r="A70">
        <v>20191114</v>
      </c>
      <c r="C70" s="5" t="s">
        <v>171</v>
      </c>
      <c r="D70" t="s">
        <v>22</v>
      </c>
      <c r="F70" s="9" t="s">
        <v>255</v>
      </c>
      <c r="G70" s="15">
        <v>-15.562799999999999</v>
      </c>
      <c r="H70" s="15">
        <v>0.32919999999999999</v>
      </c>
      <c r="I70" s="15">
        <v>1.0432999999999999</v>
      </c>
      <c r="J70" s="15">
        <v>-1.2999999999999999E-3</v>
      </c>
      <c r="L70" s="2"/>
      <c r="M70" s="2"/>
      <c r="N70" s="2"/>
      <c r="O70" s="2"/>
      <c r="P70" s="2"/>
      <c r="Q70" s="2"/>
      <c r="R70" s="2"/>
      <c r="T70" s="12">
        <v>503.6</v>
      </c>
      <c r="U70" s="9" t="s">
        <v>379</v>
      </c>
      <c r="W70" s="11" t="s">
        <v>383</v>
      </c>
    </row>
    <row r="71" spans="1:24" x14ac:dyDescent="0.25">
      <c r="A71">
        <v>20191213</v>
      </c>
      <c r="C71" s="5" t="s">
        <v>171</v>
      </c>
      <c r="D71" t="s">
        <v>22</v>
      </c>
      <c r="F71" s="9" t="s">
        <v>255</v>
      </c>
      <c r="G71" s="15">
        <v>-15.562799999999999</v>
      </c>
      <c r="H71" s="15">
        <v>0.32919999999999999</v>
      </c>
      <c r="I71" s="15">
        <v>1.0432999999999999</v>
      </c>
      <c r="J71" s="15">
        <v>-1.2999999999999999E-3</v>
      </c>
      <c r="L71" s="2"/>
      <c r="M71" s="2"/>
      <c r="N71" s="2"/>
      <c r="O71" s="2"/>
      <c r="P71" s="2"/>
      <c r="Q71" s="2"/>
      <c r="R71" s="2"/>
      <c r="T71" s="12">
        <v>491.14</v>
      </c>
      <c r="U71" s="9" t="s">
        <v>407</v>
      </c>
    </row>
    <row r="72" spans="1:24" x14ac:dyDescent="0.25">
      <c r="A72">
        <v>20200106</v>
      </c>
      <c r="C72" s="5" t="s">
        <v>171</v>
      </c>
      <c r="D72" t="s">
        <v>22</v>
      </c>
      <c r="F72" s="9" t="s">
        <v>255</v>
      </c>
      <c r="G72" s="15">
        <v>-15.562799999999999</v>
      </c>
      <c r="H72" s="15">
        <v>0.32919999999999999</v>
      </c>
      <c r="I72" s="15">
        <v>1.0432999999999999</v>
      </c>
      <c r="J72" s="15">
        <v>-1.2999999999999999E-3</v>
      </c>
      <c r="L72" s="2"/>
      <c r="M72" s="2"/>
      <c r="N72" s="2"/>
      <c r="O72" s="2"/>
      <c r="P72" s="2"/>
      <c r="Q72" s="2"/>
      <c r="R72" s="2"/>
      <c r="T72" s="12">
        <v>491.14</v>
      </c>
      <c r="U72" s="9" t="s">
        <v>407</v>
      </c>
    </row>
    <row r="73" spans="1:24" x14ac:dyDescent="0.25">
      <c r="A73">
        <v>20200203</v>
      </c>
      <c r="C73" s="5" t="s">
        <v>171</v>
      </c>
      <c r="D73" t="s">
        <v>22</v>
      </c>
      <c r="F73" s="9" t="s">
        <v>255</v>
      </c>
      <c r="G73" s="15">
        <v>-15.562799999999999</v>
      </c>
      <c r="H73" s="15">
        <v>0.32919999999999999</v>
      </c>
      <c r="I73" s="15">
        <v>1.0432999999999999</v>
      </c>
      <c r="J73" s="15">
        <v>-1.2999999999999999E-3</v>
      </c>
      <c r="L73" s="2"/>
      <c r="M73" s="2"/>
      <c r="N73" s="2"/>
      <c r="O73" s="2"/>
      <c r="P73" s="2"/>
      <c r="Q73" s="2"/>
      <c r="R73" s="2"/>
      <c r="T73" s="12">
        <v>491.14</v>
      </c>
      <c r="U73" s="9" t="s">
        <v>407</v>
      </c>
    </row>
    <row r="74" spans="1:24" x14ac:dyDescent="0.25">
      <c r="A74">
        <v>20200227</v>
      </c>
      <c r="C74" s="5" t="s">
        <v>171</v>
      </c>
      <c r="D74" t="s">
        <v>22</v>
      </c>
      <c r="F74" s="9" t="s">
        <v>403</v>
      </c>
      <c r="G74" s="15">
        <v>-25.004000000000001</v>
      </c>
      <c r="H74" s="15">
        <v>0.81710000000000005</v>
      </c>
      <c r="I74" s="15">
        <v>1.0657000000000001</v>
      </c>
      <c r="J74" s="15">
        <v>-1.9E-3</v>
      </c>
      <c r="L74" s="15"/>
      <c r="M74" s="15"/>
      <c r="N74" s="2"/>
      <c r="O74" s="2"/>
      <c r="P74" s="2"/>
      <c r="Q74" s="2"/>
      <c r="R74" s="2"/>
      <c r="T74" s="12">
        <v>491.14</v>
      </c>
      <c r="U74" s="9" t="s">
        <v>407</v>
      </c>
      <c r="W74" s="11" t="s">
        <v>400</v>
      </c>
    </row>
    <row r="75" spans="1:24" x14ac:dyDescent="0.25">
      <c r="A75">
        <v>20200708</v>
      </c>
      <c r="C75" s="5" t="s">
        <v>171</v>
      </c>
      <c r="D75" t="s">
        <v>22</v>
      </c>
      <c r="F75" s="9" t="s">
        <v>403</v>
      </c>
      <c r="G75" s="15">
        <v>-25.004000000000001</v>
      </c>
      <c r="H75" s="15">
        <v>0.81710000000000005</v>
      </c>
      <c r="I75" s="15">
        <v>1.0657000000000001</v>
      </c>
      <c r="J75" s="15">
        <v>-1.9E-3</v>
      </c>
      <c r="L75" s="15"/>
      <c r="M75" s="15"/>
      <c r="N75" s="2"/>
      <c r="O75" s="2"/>
      <c r="P75" s="2"/>
      <c r="Q75" s="2"/>
      <c r="R75" s="2"/>
      <c r="T75" s="12">
        <v>491.14</v>
      </c>
      <c r="U75" s="9" t="s">
        <v>407</v>
      </c>
    </row>
    <row r="76" spans="1:24" x14ac:dyDescent="0.25">
      <c r="A76">
        <v>20200717</v>
      </c>
      <c r="C76" s="5" t="s">
        <v>171</v>
      </c>
      <c r="D76" t="s">
        <v>22</v>
      </c>
      <c r="F76" s="9" t="s">
        <v>403</v>
      </c>
      <c r="G76" s="15">
        <v>-25.004000000000001</v>
      </c>
      <c r="H76" s="15">
        <v>0.81710000000000005</v>
      </c>
      <c r="I76" s="15">
        <v>1.0657000000000001</v>
      </c>
      <c r="J76" s="15">
        <v>-1.9E-3</v>
      </c>
      <c r="L76" s="15"/>
      <c r="M76" s="15"/>
      <c r="N76" s="2"/>
      <c r="O76" s="2"/>
      <c r="P76" s="2"/>
      <c r="Q76" s="2"/>
      <c r="R76" s="2"/>
      <c r="T76" s="12">
        <v>491.14</v>
      </c>
      <c r="U76" s="9" t="s">
        <v>407</v>
      </c>
    </row>
    <row r="77" spans="1:24" x14ac:dyDescent="0.25">
      <c r="A77">
        <v>20200903</v>
      </c>
      <c r="C77" s="5" t="s">
        <v>171</v>
      </c>
      <c r="D77" t="s">
        <v>22</v>
      </c>
      <c r="F77" s="9" t="s">
        <v>403</v>
      </c>
      <c r="G77" s="15">
        <v>-25.004000000000001</v>
      </c>
      <c r="H77" s="15">
        <v>0.81710000000000005</v>
      </c>
      <c r="I77" s="15">
        <v>1.0657000000000001</v>
      </c>
      <c r="J77" s="15">
        <v>-1.9E-3</v>
      </c>
      <c r="L77" s="15"/>
      <c r="M77" s="15"/>
      <c r="N77" s="2"/>
      <c r="O77" s="2"/>
      <c r="P77" s="2"/>
      <c r="Q77" s="2"/>
      <c r="R77" s="2"/>
      <c r="T77" s="12">
        <v>491.14</v>
      </c>
      <c r="U77" s="9" t="s">
        <v>407</v>
      </c>
      <c r="W77" s="11" t="s">
        <v>428</v>
      </c>
    </row>
    <row r="78" spans="1:24" x14ac:dyDescent="0.25">
      <c r="A78">
        <v>20201006</v>
      </c>
      <c r="C78" s="5" t="s">
        <v>171</v>
      </c>
      <c r="D78" t="s">
        <v>22</v>
      </c>
      <c r="F78" s="9" t="s">
        <v>403</v>
      </c>
      <c r="G78" s="15">
        <v>-25.004000000000001</v>
      </c>
      <c r="H78" s="15">
        <v>0.81710000000000005</v>
      </c>
      <c r="I78" s="15">
        <v>1.0657000000000001</v>
      </c>
      <c r="J78" s="15">
        <v>-1.9E-3</v>
      </c>
      <c r="L78" s="2"/>
      <c r="M78" s="2"/>
      <c r="N78" s="2"/>
      <c r="O78" s="2"/>
      <c r="P78" s="2"/>
      <c r="Q78" s="2"/>
      <c r="R78" s="2"/>
      <c r="T78" s="12">
        <v>460.4</v>
      </c>
      <c r="U78" s="9" t="s">
        <v>429</v>
      </c>
      <c r="W78" s="11" t="s">
        <v>430</v>
      </c>
    </row>
    <row r="79" spans="1:24" x14ac:dyDescent="0.25">
      <c r="A79">
        <v>20201202</v>
      </c>
      <c r="C79" s="5" t="s">
        <v>171</v>
      </c>
      <c r="D79" t="s">
        <v>22</v>
      </c>
      <c r="F79" s="9" t="s">
        <v>403</v>
      </c>
      <c r="G79" s="15">
        <v>-25.004000000000001</v>
      </c>
      <c r="H79" s="15">
        <v>0.81710000000000005</v>
      </c>
      <c r="I79" s="15">
        <v>1.0657000000000001</v>
      </c>
      <c r="J79" s="15">
        <v>-1.9E-3</v>
      </c>
      <c r="L79" s="2"/>
      <c r="M79" s="2"/>
      <c r="N79" s="2"/>
      <c r="O79" s="2"/>
      <c r="P79" s="2"/>
      <c r="Q79" s="2"/>
      <c r="R79" s="2"/>
      <c r="T79" s="12">
        <v>460.4</v>
      </c>
      <c r="U79" s="9" t="s">
        <v>429</v>
      </c>
    </row>
    <row r="80" spans="1:24" x14ac:dyDescent="0.25">
      <c r="A80">
        <v>20210209</v>
      </c>
      <c r="C80" s="5" t="s">
        <v>171</v>
      </c>
      <c r="D80" t="s">
        <v>22</v>
      </c>
      <c r="F80" s="9" t="s">
        <v>403</v>
      </c>
      <c r="G80" s="15">
        <v>-25.004000000000001</v>
      </c>
      <c r="H80" s="15">
        <v>0.81710000000000005</v>
      </c>
      <c r="I80" s="15">
        <v>1.0657000000000001</v>
      </c>
      <c r="J80" s="15">
        <v>-1.9E-3</v>
      </c>
      <c r="L80" s="2"/>
      <c r="M80" s="2"/>
      <c r="N80" s="2"/>
      <c r="O80" s="2"/>
      <c r="P80" s="2"/>
      <c r="Q80" s="2"/>
      <c r="R80" s="2"/>
      <c r="T80" s="12">
        <v>460.4</v>
      </c>
      <c r="U80" s="9" t="s">
        <v>429</v>
      </c>
      <c r="W80" s="11" t="s">
        <v>455</v>
      </c>
    </row>
    <row r="81" spans="1:23" x14ac:dyDescent="0.25">
      <c r="A81">
        <v>20210318</v>
      </c>
      <c r="C81" s="5" t="s">
        <v>171</v>
      </c>
      <c r="D81" t="s">
        <v>22</v>
      </c>
      <c r="F81" s="9" t="s">
        <v>403</v>
      </c>
      <c r="G81" s="15">
        <v>-25.004000000000001</v>
      </c>
      <c r="H81" s="15">
        <v>0.81710000000000005</v>
      </c>
      <c r="I81" s="15">
        <v>1.0657000000000001</v>
      </c>
      <c r="J81" s="15">
        <v>-1.9E-3</v>
      </c>
      <c r="T81" s="12">
        <v>460.4</v>
      </c>
      <c r="U81" s="9" t="s">
        <v>429</v>
      </c>
      <c r="W81" s="11" t="s">
        <v>458</v>
      </c>
    </row>
    <row r="82" spans="1:23" x14ac:dyDescent="0.25">
      <c r="A82">
        <v>20210408</v>
      </c>
      <c r="C82" s="5" t="s">
        <v>171</v>
      </c>
      <c r="D82" t="s">
        <v>22</v>
      </c>
      <c r="F82" s="9" t="s">
        <v>403</v>
      </c>
      <c r="G82" s="15">
        <v>-25.004000000000001</v>
      </c>
      <c r="H82" s="15">
        <v>0.81710000000000005</v>
      </c>
      <c r="I82" s="15">
        <v>1.0657000000000001</v>
      </c>
      <c r="J82" s="15">
        <v>-1.9E-3</v>
      </c>
      <c r="T82" s="12">
        <v>456.9</v>
      </c>
      <c r="U82" s="12" t="s">
        <v>456</v>
      </c>
      <c r="W82" s="11" t="s">
        <v>482</v>
      </c>
    </row>
    <row r="83" spans="1:23" x14ac:dyDescent="0.25">
      <c r="A83">
        <v>20210528</v>
      </c>
      <c r="C83" s="5" t="s">
        <v>171</v>
      </c>
      <c r="D83" t="s">
        <v>22</v>
      </c>
      <c r="F83" s="9" t="s">
        <v>403</v>
      </c>
      <c r="G83" s="15">
        <v>-25.004000000000001</v>
      </c>
      <c r="H83" s="15">
        <v>0.81710000000000005</v>
      </c>
      <c r="I83" s="15">
        <v>1.0657000000000001</v>
      </c>
      <c r="J83" s="15">
        <v>-1.9E-3</v>
      </c>
      <c r="T83" s="12">
        <v>456.9</v>
      </c>
      <c r="U83" s="12" t="s">
        <v>456</v>
      </c>
      <c r="W83" s="11" t="s">
        <v>471</v>
      </c>
    </row>
    <row r="84" spans="1:23" x14ac:dyDescent="0.25">
      <c r="A84">
        <v>20210701</v>
      </c>
      <c r="C84" s="5" t="s">
        <v>171</v>
      </c>
      <c r="D84" t="s">
        <v>22</v>
      </c>
      <c r="F84" s="9" t="s">
        <v>403</v>
      </c>
      <c r="G84" s="15">
        <v>-25.004000000000001</v>
      </c>
      <c r="H84" s="15">
        <v>0.81710000000000005</v>
      </c>
      <c r="I84" s="15">
        <v>1.0657000000000001</v>
      </c>
      <c r="J84" s="15">
        <v>-1.9E-3</v>
      </c>
      <c r="L84" s="2"/>
      <c r="M84" s="2"/>
      <c r="N84" s="2"/>
      <c r="O84" s="2"/>
      <c r="P84" s="2"/>
      <c r="Q84" s="2"/>
      <c r="R84" s="2"/>
      <c r="T84" s="12">
        <v>456.9</v>
      </c>
      <c r="U84" s="12" t="s">
        <v>456</v>
      </c>
    </row>
    <row r="85" spans="1:23" x14ac:dyDescent="0.25">
      <c r="A85">
        <v>20210804</v>
      </c>
      <c r="C85" s="5" t="s">
        <v>171</v>
      </c>
      <c r="D85" t="s">
        <v>22</v>
      </c>
      <c r="F85" s="9" t="s">
        <v>403</v>
      </c>
      <c r="G85" s="15">
        <v>-25.004000000000001</v>
      </c>
      <c r="H85" s="15">
        <v>0.81710000000000005</v>
      </c>
      <c r="I85" s="15">
        <v>1.0657000000000001</v>
      </c>
      <c r="J85" s="15">
        <v>-1.9E-3</v>
      </c>
      <c r="L85" s="2"/>
      <c r="M85" s="2"/>
      <c r="N85" s="2"/>
      <c r="O85" s="2"/>
      <c r="P85" s="2"/>
      <c r="Q85" s="2"/>
      <c r="R85" s="2"/>
      <c r="T85" s="12">
        <v>456.9</v>
      </c>
      <c r="U85" s="12" t="s">
        <v>456</v>
      </c>
      <c r="W85" s="11" t="s">
        <v>492</v>
      </c>
    </row>
    <row r="86" spans="1:23" x14ac:dyDescent="0.25">
      <c r="A86">
        <v>20210818</v>
      </c>
      <c r="C86" s="5" t="s">
        <v>171</v>
      </c>
      <c r="D86" t="s">
        <v>22</v>
      </c>
      <c r="F86" s="9" t="s">
        <v>403</v>
      </c>
      <c r="G86" s="15">
        <v>-25.004000000000001</v>
      </c>
      <c r="H86" s="15">
        <v>0.81710000000000005</v>
      </c>
      <c r="I86" s="15">
        <v>1.0657000000000001</v>
      </c>
      <c r="J86" s="15">
        <v>-1.9E-3</v>
      </c>
      <c r="L86" s="2"/>
      <c r="M86" s="2"/>
      <c r="N86" s="2"/>
      <c r="O86" s="2"/>
      <c r="P86" s="2"/>
      <c r="Q86" s="2"/>
      <c r="R86" s="2"/>
      <c r="T86" s="12">
        <v>456.9</v>
      </c>
      <c r="U86" s="12" t="s">
        <v>456</v>
      </c>
      <c r="W86" s="11" t="s">
        <v>498</v>
      </c>
    </row>
    <row r="87" spans="1:23" x14ac:dyDescent="0.25">
      <c r="A87">
        <v>20210902</v>
      </c>
      <c r="C87" s="5" t="s">
        <v>171</v>
      </c>
      <c r="D87" t="s">
        <v>22</v>
      </c>
      <c r="F87" s="9" t="s">
        <v>506</v>
      </c>
      <c r="G87" s="15">
        <v>-13.7773</v>
      </c>
      <c r="H87" s="15">
        <v>0.38690000000000002</v>
      </c>
      <c r="I87" s="15">
        <v>1.0335000000000001</v>
      </c>
      <c r="J87" s="15">
        <v>-1.6999999999999999E-3</v>
      </c>
      <c r="L87" s="2"/>
      <c r="M87" s="2"/>
      <c r="N87" s="2"/>
      <c r="O87" s="2"/>
      <c r="P87" s="2"/>
      <c r="Q87" s="2"/>
      <c r="R87" s="2"/>
      <c r="T87" s="12">
        <v>447.1</v>
      </c>
      <c r="U87" s="9" t="s">
        <v>503</v>
      </c>
      <c r="W87" s="11" t="s">
        <v>509</v>
      </c>
    </row>
    <row r="88" spans="1:23" x14ac:dyDescent="0.25">
      <c r="A88">
        <v>20210928</v>
      </c>
      <c r="C88" s="5" t="s">
        <v>171</v>
      </c>
      <c r="D88" t="s">
        <v>22</v>
      </c>
      <c r="F88" s="9" t="s">
        <v>506</v>
      </c>
      <c r="G88" s="15">
        <v>-13.7773</v>
      </c>
      <c r="H88" s="15">
        <v>0.38690000000000002</v>
      </c>
      <c r="I88" s="15">
        <v>1.0335000000000001</v>
      </c>
      <c r="J88" s="15">
        <v>-1.6999999999999999E-3</v>
      </c>
      <c r="L88" s="2"/>
      <c r="M88" s="2"/>
      <c r="N88" s="2"/>
      <c r="O88" s="2"/>
      <c r="P88" s="2"/>
      <c r="Q88" s="2"/>
      <c r="R88" s="2"/>
      <c r="T88" s="12">
        <v>447.1</v>
      </c>
      <c r="U88" s="9" t="s">
        <v>503</v>
      </c>
    </row>
    <row r="89" spans="1:23" x14ac:dyDescent="0.25">
      <c r="A89">
        <v>20211028</v>
      </c>
      <c r="C89" s="5" t="s">
        <v>171</v>
      </c>
      <c r="D89" t="s">
        <v>22</v>
      </c>
      <c r="F89" s="9" t="s">
        <v>506</v>
      </c>
      <c r="G89" s="15">
        <v>-13.7773</v>
      </c>
      <c r="H89" s="15">
        <v>0.38690000000000002</v>
      </c>
      <c r="I89" s="15">
        <v>1.0335000000000001</v>
      </c>
      <c r="J89" s="15">
        <v>-1.6999999999999999E-3</v>
      </c>
      <c r="L89" s="2"/>
      <c r="M89" s="2"/>
      <c r="N89" s="2"/>
      <c r="O89" s="2"/>
      <c r="P89" s="2"/>
      <c r="Q89" s="2"/>
      <c r="R89" s="2"/>
      <c r="T89" s="12">
        <v>447.1</v>
      </c>
      <c r="U89" s="9" t="s">
        <v>503</v>
      </c>
    </row>
    <row r="90" spans="1:23" x14ac:dyDescent="0.25">
      <c r="A90">
        <v>20211129</v>
      </c>
      <c r="C90" s="5" t="s">
        <v>171</v>
      </c>
      <c r="D90" t="s">
        <v>22</v>
      </c>
      <c r="F90" s="9" t="s">
        <v>506</v>
      </c>
      <c r="G90" s="15">
        <v>-13.7773</v>
      </c>
      <c r="H90" s="15">
        <v>0.38690000000000002</v>
      </c>
      <c r="I90" s="15">
        <v>1.0335000000000001</v>
      </c>
      <c r="J90" s="15">
        <v>-1.6999999999999999E-3</v>
      </c>
      <c r="L90" s="2"/>
      <c r="M90" s="2"/>
      <c r="N90" s="2"/>
      <c r="O90" s="2"/>
      <c r="P90" s="2"/>
      <c r="Q90" s="2"/>
      <c r="R90" s="2"/>
      <c r="T90" s="12">
        <v>447.1</v>
      </c>
      <c r="U90" s="9" t="s">
        <v>503</v>
      </c>
    </row>
    <row r="91" spans="1:23" x14ac:dyDescent="0.25">
      <c r="A91">
        <v>20211215</v>
      </c>
      <c r="C91" s="5" t="s">
        <v>171</v>
      </c>
      <c r="D91" t="s">
        <v>22</v>
      </c>
      <c r="F91" s="9" t="s">
        <v>506</v>
      </c>
      <c r="G91" s="15">
        <v>-13.7773</v>
      </c>
      <c r="H91" s="15">
        <v>0.38690000000000002</v>
      </c>
      <c r="I91" s="15">
        <v>1.0335000000000001</v>
      </c>
      <c r="J91" s="15">
        <v>-1.6999999999999999E-3</v>
      </c>
      <c r="L91" s="2"/>
      <c r="M91" s="2"/>
      <c r="N91" s="2"/>
      <c r="O91" s="2"/>
      <c r="P91" s="2"/>
      <c r="Q91" s="2"/>
      <c r="R91" s="2"/>
      <c r="T91" s="12">
        <v>447.1</v>
      </c>
      <c r="U91" s="9" t="s">
        <v>503</v>
      </c>
    </row>
    <row r="92" spans="1:23" x14ac:dyDescent="0.25">
      <c r="A92">
        <v>20220107</v>
      </c>
      <c r="C92" s="5" t="s">
        <v>171</v>
      </c>
      <c r="D92" t="s">
        <v>22</v>
      </c>
      <c r="F92" s="9" t="s">
        <v>506</v>
      </c>
      <c r="G92" s="15">
        <v>-13.7773</v>
      </c>
      <c r="H92" s="15">
        <v>0.38690000000000002</v>
      </c>
      <c r="I92" s="15">
        <v>1.0335000000000001</v>
      </c>
      <c r="J92" s="15">
        <v>-1.6999999999999999E-3</v>
      </c>
      <c r="L92" s="2"/>
      <c r="M92" s="2"/>
      <c r="N92" s="2"/>
      <c r="O92" s="2"/>
      <c r="P92" s="2"/>
      <c r="Q92" s="2"/>
      <c r="R92" s="2"/>
      <c r="T92" s="12">
        <v>447.1</v>
      </c>
      <c r="U92" s="9" t="s">
        <v>503</v>
      </c>
      <c r="W92" s="11" t="s">
        <v>531</v>
      </c>
    </row>
    <row r="93" spans="1:23" x14ac:dyDescent="0.25">
      <c r="A93">
        <v>20220124</v>
      </c>
      <c r="C93" s="5" t="s">
        <v>171</v>
      </c>
      <c r="D93" t="s">
        <v>22</v>
      </c>
      <c r="F93" s="9" t="s">
        <v>506</v>
      </c>
      <c r="G93" s="15">
        <v>-13.7773</v>
      </c>
      <c r="H93" s="15">
        <v>0.38690000000000002</v>
      </c>
      <c r="I93" s="15">
        <v>1.0335000000000001</v>
      </c>
      <c r="J93" s="15">
        <v>-1.6999999999999999E-3</v>
      </c>
      <c r="L93" s="2"/>
      <c r="M93" s="2"/>
      <c r="N93" s="2"/>
      <c r="O93" s="2"/>
      <c r="P93" s="2"/>
      <c r="Q93" s="2"/>
      <c r="R93" s="2"/>
      <c r="T93" s="12">
        <v>447.1</v>
      </c>
      <c r="U93" s="9" t="s">
        <v>503</v>
      </c>
      <c r="W93" s="11" t="s">
        <v>561</v>
      </c>
    </row>
    <row r="94" spans="1:23" x14ac:dyDescent="0.25">
      <c r="A94">
        <v>20220310</v>
      </c>
      <c r="C94" s="5" t="s">
        <v>171</v>
      </c>
      <c r="D94" t="s">
        <v>22</v>
      </c>
      <c r="F94" s="9" t="s">
        <v>506</v>
      </c>
      <c r="G94" s="15">
        <v>-13.7773</v>
      </c>
      <c r="H94" s="15">
        <v>0.38690000000000002</v>
      </c>
      <c r="I94" s="15">
        <v>1.0335000000000001</v>
      </c>
      <c r="J94" s="15">
        <v>-1.6999999999999999E-3</v>
      </c>
      <c r="L94" s="2"/>
      <c r="M94" s="2"/>
      <c r="N94" s="2"/>
      <c r="O94" s="2"/>
      <c r="P94" s="2"/>
      <c r="Q94" s="2"/>
      <c r="R94" s="2"/>
      <c r="T94" s="12">
        <v>420.6</v>
      </c>
      <c r="U94" s="9" t="s">
        <v>560</v>
      </c>
      <c r="W94" s="11" t="s">
        <v>554</v>
      </c>
    </row>
    <row r="95" spans="1:23" x14ac:dyDescent="0.25">
      <c r="A95">
        <v>20220420</v>
      </c>
      <c r="C95" s="5" t="s">
        <v>171</v>
      </c>
      <c r="D95" t="s">
        <v>22</v>
      </c>
      <c r="F95" s="9" t="s">
        <v>506</v>
      </c>
      <c r="G95" s="15">
        <v>-13.7773</v>
      </c>
      <c r="H95" s="15">
        <v>0.38690000000000002</v>
      </c>
      <c r="I95" s="15">
        <v>1.0335000000000001</v>
      </c>
      <c r="J95" s="15">
        <v>-1.6999999999999999E-3</v>
      </c>
      <c r="L95" s="2"/>
      <c r="M95" s="2"/>
      <c r="N95" s="2"/>
      <c r="O95" s="2"/>
      <c r="P95" s="2"/>
      <c r="Q95" s="2"/>
      <c r="R95" s="2"/>
      <c r="T95" s="12">
        <v>420.6</v>
      </c>
      <c r="U95" s="9" t="s">
        <v>560</v>
      </c>
    </row>
    <row r="96" spans="1:23" x14ac:dyDescent="0.25">
      <c r="A96">
        <v>20220516</v>
      </c>
      <c r="C96" s="5" t="s">
        <v>171</v>
      </c>
      <c r="D96" t="s">
        <v>22</v>
      </c>
      <c r="F96" s="9" t="s">
        <v>506</v>
      </c>
      <c r="G96" s="15">
        <v>-13.7773</v>
      </c>
      <c r="H96" s="15">
        <v>0.38690000000000002</v>
      </c>
      <c r="I96" s="15">
        <v>1.0335000000000001</v>
      </c>
      <c r="J96" s="15">
        <v>-1.6999999999999999E-3</v>
      </c>
      <c r="L96" s="2"/>
      <c r="M96" s="2"/>
      <c r="N96" s="2"/>
      <c r="O96" s="2"/>
      <c r="P96" s="2"/>
      <c r="Q96" s="2"/>
      <c r="R96" s="2"/>
      <c r="T96" s="12">
        <v>420.6</v>
      </c>
      <c r="U96" s="9" t="s">
        <v>560</v>
      </c>
    </row>
    <row r="97" spans="1:23" x14ac:dyDescent="0.25">
      <c r="A97">
        <v>20220524</v>
      </c>
      <c r="C97" s="5" t="s">
        <v>171</v>
      </c>
      <c r="D97" t="s">
        <v>22</v>
      </c>
      <c r="F97" s="9" t="s">
        <v>506</v>
      </c>
      <c r="G97" s="15">
        <v>-13.7773</v>
      </c>
      <c r="H97" s="15">
        <v>0.38690000000000002</v>
      </c>
      <c r="I97" s="15">
        <v>1.0335000000000001</v>
      </c>
      <c r="J97" s="15">
        <v>-1.6999999999999999E-3</v>
      </c>
      <c r="L97" s="2"/>
      <c r="M97" s="2"/>
      <c r="N97" s="2"/>
      <c r="O97" s="2"/>
      <c r="P97" s="2"/>
      <c r="Q97" s="2"/>
      <c r="R97" s="2"/>
      <c r="T97" s="12">
        <v>420.6</v>
      </c>
      <c r="U97" s="9" t="s">
        <v>560</v>
      </c>
    </row>
    <row r="98" spans="1:23" x14ac:dyDescent="0.25">
      <c r="A98">
        <v>20220602</v>
      </c>
      <c r="C98" s="5" t="s">
        <v>171</v>
      </c>
      <c r="D98" t="s">
        <v>22</v>
      </c>
      <c r="F98" s="9" t="s">
        <v>506</v>
      </c>
      <c r="G98" s="15">
        <v>-13.7773</v>
      </c>
      <c r="H98" s="15">
        <v>0.38690000000000002</v>
      </c>
      <c r="I98" s="15">
        <v>1.0335000000000001</v>
      </c>
      <c r="J98" s="15">
        <v>-1.6999999999999999E-3</v>
      </c>
      <c r="L98" s="2"/>
      <c r="M98" s="2"/>
      <c r="N98" s="2"/>
      <c r="O98" s="2"/>
      <c r="P98" s="2"/>
      <c r="Q98" s="2"/>
      <c r="R98" s="2"/>
      <c r="T98" s="12">
        <v>420.6</v>
      </c>
      <c r="U98" s="9" t="s">
        <v>560</v>
      </c>
      <c r="W98" s="11" t="s">
        <v>592</v>
      </c>
    </row>
    <row r="99" spans="1:23" x14ac:dyDescent="0.25">
      <c r="A99">
        <v>20220616</v>
      </c>
      <c r="C99" s="5" t="s">
        <v>171</v>
      </c>
      <c r="D99" t="s">
        <v>22</v>
      </c>
      <c r="F99" s="9" t="s">
        <v>506</v>
      </c>
      <c r="G99" s="15">
        <v>-13.7773</v>
      </c>
      <c r="H99" s="15">
        <v>0.38690000000000002</v>
      </c>
      <c r="I99" s="15">
        <v>1.0335000000000001</v>
      </c>
      <c r="J99" s="15">
        <v>-1.6999999999999999E-3</v>
      </c>
      <c r="L99" s="2"/>
      <c r="M99" s="2"/>
      <c r="N99" s="2"/>
      <c r="O99" s="2"/>
      <c r="P99" s="2"/>
      <c r="Q99" s="2"/>
      <c r="R99" s="2"/>
      <c r="T99" s="12">
        <v>423.6</v>
      </c>
      <c r="U99" s="9" t="s">
        <v>595</v>
      </c>
      <c r="W99" s="11" t="s">
        <v>594</v>
      </c>
    </row>
    <row r="100" spans="1:23" x14ac:dyDescent="0.25">
      <c r="A100">
        <v>20220719</v>
      </c>
      <c r="C100" s="5" t="s">
        <v>171</v>
      </c>
      <c r="D100" t="s">
        <v>22</v>
      </c>
      <c r="F100" s="9" t="s">
        <v>506</v>
      </c>
      <c r="G100" s="15">
        <v>-13.7773</v>
      </c>
      <c r="H100" s="15">
        <v>0.38690000000000002</v>
      </c>
      <c r="I100" s="15">
        <v>1.0335000000000001</v>
      </c>
      <c r="J100" s="15">
        <v>-1.6999999999999999E-3</v>
      </c>
      <c r="L100" s="2"/>
      <c r="M100" s="2"/>
      <c r="N100" s="2"/>
      <c r="O100" s="2"/>
      <c r="P100" s="2"/>
      <c r="Q100" s="2"/>
      <c r="R100" s="2"/>
      <c r="T100" s="12">
        <v>423.6</v>
      </c>
      <c r="U100" s="9" t="s">
        <v>595</v>
      </c>
      <c r="W100" s="11" t="s">
        <v>603</v>
      </c>
    </row>
    <row r="101" spans="1:23" x14ac:dyDescent="0.25">
      <c r="A101">
        <v>20220909</v>
      </c>
      <c r="C101" s="5" t="s">
        <v>171</v>
      </c>
      <c r="D101" t="s">
        <v>22</v>
      </c>
      <c r="F101" s="9" t="s">
        <v>506</v>
      </c>
      <c r="G101" s="15">
        <v>-13.7773</v>
      </c>
      <c r="H101" s="15">
        <v>0.38690000000000002</v>
      </c>
      <c r="I101" s="15">
        <v>1.0335000000000001</v>
      </c>
      <c r="J101" s="15">
        <v>-1.6999999999999999E-3</v>
      </c>
      <c r="L101" s="2"/>
      <c r="M101" s="2"/>
      <c r="N101" s="2"/>
      <c r="O101" s="2"/>
      <c r="P101" s="2"/>
      <c r="Q101" s="2"/>
      <c r="R101" s="2"/>
      <c r="T101" s="12">
        <v>423.6</v>
      </c>
      <c r="U101" s="9" t="s">
        <v>595</v>
      </c>
    </row>
    <row r="102" spans="1:23" x14ac:dyDescent="0.25">
      <c r="A102">
        <v>20220919</v>
      </c>
      <c r="C102" s="5" t="s">
        <v>171</v>
      </c>
      <c r="D102" t="s">
        <v>22</v>
      </c>
      <c r="F102" s="9" t="s">
        <v>506</v>
      </c>
      <c r="G102" s="15">
        <v>-13.7773</v>
      </c>
      <c r="H102" s="15">
        <v>0.38690000000000002</v>
      </c>
      <c r="I102" s="15">
        <v>1.0335000000000001</v>
      </c>
      <c r="J102" s="15">
        <v>-1.6999999999999999E-3</v>
      </c>
      <c r="L102" s="2"/>
      <c r="M102" s="2"/>
      <c r="N102" s="2"/>
      <c r="O102" s="2"/>
      <c r="P102" s="2"/>
      <c r="Q102" s="2"/>
      <c r="R102" s="2"/>
      <c r="T102" s="12">
        <v>423.6</v>
      </c>
      <c r="U102" s="9" t="s">
        <v>595</v>
      </c>
      <c r="W102" s="11" t="s">
        <v>623</v>
      </c>
    </row>
    <row r="103" spans="1:23" x14ac:dyDescent="0.25">
      <c r="A103">
        <v>20221028</v>
      </c>
      <c r="C103" s="5" t="s">
        <v>171</v>
      </c>
      <c r="D103" t="s">
        <v>22</v>
      </c>
      <c r="F103" s="9" t="s">
        <v>506</v>
      </c>
      <c r="G103" s="15">
        <v>-13.7773</v>
      </c>
      <c r="H103" s="15">
        <v>0.38690000000000002</v>
      </c>
      <c r="I103" s="15">
        <v>1.0335000000000001</v>
      </c>
      <c r="J103" s="15">
        <v>-1.6999999999999999E-3</v>
      </c>
      <c r="L103" s="2"/>
      <c r="M103" s="2"/>
      <c r="N103" s="2"/>
      <c r="O103" s="2"/>
      <c r="P103" s="2"/>
      <c r="Q103" s="2"/>
      <c r="R103" s="2"/>
      <c r="T103" s="12">
        <v>461.5</v>
      </c>
      <c r="U103" s="9" t="s">
        <v>622</v>
      </c>
      <c r="W103" s="11" t="s">
        <v>621</v>
      </c>
    </row>
    <row r="104" spans="1:23" x14ac:dyDescent="0.25">
      <c r="A104">
        <v>20221103</v>
      </c>
      <c r="C104" s="5" t="s">
        <v>171</v>
      </c>
      <c r="D104" t="s">
        <v>22</v>
      </c>
      <c r="F104" s="9" t="s">
        <v>506</v>
      </c>
      <c r="G104" s="15">
        <v>-13.7773</v>
      </c>
      <c r="H104" s="15">
        <v>0.38690000000000002</v>
      </c>
      <c r="I104" s="15">
        <v>1.0335000000000001</v>
      </c>
      <c r="J104" s="15">
        <v>-1.6999999999999999E-3</v>
      </c>
      <c r="L104" s="2"/>
      <c r="M104" s="2"/>
      <c r="N104" s="2"/>
      <c r="O104" s="2"/>
      <c r="P104" s="2"/>
      <c r="Q104" s="2"/>
      <c r="R104" s="2"/>
      <c r="T104" s="12">
        <v>461.5</v>
      </c>
      <c r="U104" s="9" t="s">
        <v>622</v>
      </c>
    </row>
    <row r="105" spans="1:23" x14ac:dyDescent="0.25">
      <c r="A105">
        <v>20221209</v>
      </c>
      <c r="C105" s="5" t="s">
        <v>171</v>
      </c>
      <c r="D105" t="s">
        <v>22</v>
      </c>
      <c r="F105" s="9" t="s">
        <v>506</v>
      </c>
      <c r="G105" s="15">
        <v>-13.7773</v>
      </c>
      <c r="H105" s="15">
        <v>0.38690000000000002</v>
      </c>
      <c r="I105" s="15">
        <v>1.0335000000000001</v>
      </c>
      <c r="J105" s="15">
        <v>-1.6999999999999999E-3</v>
      </c>
      <c r="L105" s="2"/>
      <c r="M105" s="2"/>
      <c r="N105" s="2"/>
      <c r="O105" s="2"/>
      <c r="P105" s="2"/>
      <c r="Q105" s="2"/>
      <c r="R105" s="2"/>
      <c r="T105" s="12">
        <v>461.5</v>
      </c>
      <c r="U105" s="9" t="s">
        <v>622</v>
      </c>
    </row>
    <row r="106" spans="1:23" x14ac:dyDescent="0.25">
      <c r="A106">
        <v>20221214</v>
      </c>
      <c r="C106" s="5" t="s">
        <v>171</v>
      </c>
      <c r="D106" t="s">
        <v>22</v>
      </c>
      <c r="F106" s="9" t="s">
        <v>506</v>
      </c>
      <c r="G106" s="15">
        <v>-13.7773</v>
      </c>
      <c r="H106" s="15">
        <v>0.38690000000000002</v>
      </c>
      <c r="I106" s="15">
        <v>1.0335000000000001</v>
      </c>
      <c r="J106" s="15">
        <v>-1.6999999999999999E-3</v>
      </c>
      <c r="L106" s="2"/>
      <c r="M106" s="2"/>
      <c r="N106" s="2"/>
      <c r="O106" s="2"/>
      <c r="P106" s="2"/>
      <c r="Q106" s="2"/>
      <c r="R106" s="2"/>
      <c r="T106" s="12">
        <v>461.5</v>
      </c>
      <c r="U106" s="9" t="s">
        <v>622</v>
      </c>
    </row>
    <row r="107" spans="1:23" x14ac:dyDescent="0.25">
      <c r="A107">
        <v>20230118</v>
      </c>
      <c r="C107" s="5" t="s">
        <v>171</v>
      </c>
      <c r="D107" t="s">
        <v>22</v>
      </c>
      <c r="F107" s="9" t="s">
        <v>506</v>
      </c>
      <c r="G107" s="15">
        <v>-13.7773</v>
      </c>
      <c r="H107" s="15">
        <v>0.38690000000000002</v>
      </c>
      <c r="I107" s="15">
        <v>1.0335000000000001</v>
      </c>
      <c r="J107" s="15">
        <v>-1.6999999999999999E-3</v>
      </c>
      <c r="L107" s="2"/>
      <c r="M107" s="2"/>
      <c r="N107" s="2"/>
      <c r="O107" s="2"/>
      <c r="P107" s="2"/>
      <c r="Q107" s="2"/>
      <c r="R107" s="2"/>
      <c r="T107" s="12">
        <v>461.5</v>
      </c>
      <c r="U107" s="9" t="s">
        <v>622</v>
      </c>
    </row>
    <row r="108" spans="1:23" x14ac:dyDescent="0.25">
      <c r="A108">
        <v>20230215</v>
      </c>
      <c r="C108" s="5" t="s">
        <v>171</v>
      </c>
      <c r="D108" t="s">
        <v>22</v>
      </c>
      <c r="F108" s="9" t="s">
        <v>506</v>
      </c>
      <c r="G108" s="15">
        <v>-13.7773</v>
      </c>
      <c r="H108" s="15">
        <v>0.38690000000000002</v>
      </c>
      <c r="I108" s="15">
        <v>1.0335000000000001</v>
      </c>
      <c r="J108" s="15">
        <v>-1.6999999999999999E-3</v>
      </c>
      <c r="L108" s="2"/>
      <c r="M108" s="2"/>
      <c r="N108" s="2"/>
      <c r="O108" s="2"/>
      <c r="P108" s="2"/>
      <c r="Q108" s="2"/>
      <c r="R108" s="2"/>
      <c r="T108" s="12">
        <v>461.5</v>
      </c>
      <c r="U108" s="9" t="s">
        <v>622</v>
      </c>
    </row>
    <row r="109" spans="1:23" x14ac:dyDescent="0.25">
      <c r="A109">
        <v>20230302</v>
      </c>
      <c r="C109" s="5" t="s">
        <v>171</v>
      </c>
      <c r="D109" t="s">
        <v>22</v>
      </c>
      <c r="F109" s="9" t="s">
        <v>506</v>
      </c>
      <c r="G109" s="15">
        <v>-13.7773</v>
      </c>
      <c r="H109" s="15">
        <v>0.38690000000000002</v>
      </c>
      <c r="I109" s="15">
        <v>1.0335000000000001</v>
      </c>
      <c r="J109" s="15">
        <v>-1.6999999999999999E-3</v>
      </c>
      <c r="L109" s="2"/>
      <c r="M109" s="2"/>
      <c r="N109" s="2"/>
      <c r="O109" s="2"/>
      <c r="P109" s="2"/>
      <c r="Q109" s="2"/>
      <c r="R109" s="2"/>
      <c r="T109" s="12">
        <v>461.5</v>
      </c>
      <c r="U109" s="9" t="s">
        <v>622</v>
      </c>
    </row>
    <row r="110" spans="1:23" x14ac:dyDescent="0.25">
      <c r="A110">
        <v>20230406</v>
      </c>
      <c r="C110" s="5" t="s">
        <v>171</v>
      </c>
      <c r="D110" t="s">
        <v>22</v>
      </c>
      <c r="F110" s="9" t="s">
        <v>506</v>
      </c>
      <c r="G110" s="15">
        <v>-13.7773</v>
      </c>
      <c r="H110" s="15">
        <v>0.38690000000000002</v>
      </c>
      <c r="I110" s="15">
        <v>1.0335000000000001</v>
      </c>
      <c r="J110" s="15">
        <v>-1.6999999999999999E-3</v>
      </c>
      <c r="L110" s="2"/>
      <c r="M110" s="2"/>
      <c r="N110" s="2"/>
      <c r="O110" s="2"/>
      <c r="P110" s="2"/>
      <c r="Q110" s="2"/>
      <c r="R110" s="2"/>
      <c r="T110" s="12">
        <v>461.5</v>
      </c>
      <c r="U110" s="9" t="s">
        <v>622</v>
      </c>
      <c r="W110" s="11" t="s">
        <v>664</v>
      </c>
    </row>
    <row r="111" spans="1:23" x14ac:dyDescent="0.25">
      <c r="A111">
        <v>20230512</v>
      </c>
      <c r="C111" s="5" t="s">
        <v>171</v>
      </c>
      <c r="D111" t="s">
        <v>22</v>
      </c>
      <c r="F111" s="9" t="s">
        <v>506</v>
      </c>
      <c r="G111" s="15">
        <v>-13.7773</v>
      </c>
      <c r="H111" s="15">
        <v>0.38690000000000002</v>
      </c>
      <c r="I111" s="15">
        <v>1.0335000000000001</v>
      </c>
      <c r="J111" s="15">
        <v>-1.6999999999999999E-3</v>
      </c>
      <c r="L111" s="2"/>
      <c r="M111" s="2"/>
      <c r="N111" s="2"/>
      <c r="O111" s="2"/>
      <c r="P111" s="2"/>
      <c r="Q111" s="2"/>
      <c r="R111" s="2"/>
      <c r="T111" s="12">
        <v>429.4</v>
      </c>
      <c r="U111" s="9" t="s">
        <v>715</v>
      </c>
    </row>
    <row r="112" spans="1:23" x14ac:dyDescent="0.25">
      <c r="A112">
        <v>20230605</v>
      </c>
      <c r="C112" s="5" t="s">
        <v>171</v>
      </c>
      <c r="D112" t="s">
        <v>22</v>
      </c>
      <c r="F112" s="9" t="s">
        <v>506</v>
      </c>
      <c r="G112" s="15">
        <v>-13.7773</v>
      </c>
      <c r="H112" s="15">
        <v>0.38690000000000002</v>
      </c>
      <c r="I112" s="15">
        <v>1.0335000000000001</v>
      </c>
      <c r="J112" s="15">
        <v>-1.6999999999999999E-3</v>
      </c>
      <c r="L112" s="2"/>
      <c r="M112" s="2"/>
      <c r="N112" s="2"/>
      <c r="O112" s="2"/>
      <c r="P112" s="2"/>
      <c r="Q112" s="2"/>
      <c r="R112" s="2"/>
      <c r="T112" s="12">
        <v>429.4</v>
      </c>
      <c r="U112" s="9" t="s">
        <v>715</v>
      </c>
    </row>
    <row r="113" spans="1:23" x14ac:dyDescent="0.25">
      <c r="A113">
        <v>20230710</v>
      </c>
      <c r="C113" s="5" t="s">
        <v>171</v>
      </c>
      <c r="D113" t="s">
        <v>22</v>
      </c>
      <c r="F113" s="9" t="s">
        <v>506</v>
      </c>
      <c r="G113" s="15">
        <v>-13.7773</v>
      </c>
      <c r="H113" s="15">
        <v>0.38690000000000002</v>
      </c>
      <c r="I113" s="15">
        <v>1.0335000000000001</v>
      </c>
      <c r="J113" s="15">
        <v>-1.6999999999999999E-3</v>
      </c>
      <c r="L113" s="2"/>
      <c r="M113" s="2"/>
      <c r="N113" s="2"/>
      <c r="O113" s="2"/>
      <c r="P113" s="2"/>
      <c r="Q113" s="2"/>
      <c r="R113" s="2"/>
      <c r="T113" s="12">
        <v>429.4</v>
      </c>
      <c r="U113" s="9" t="s">
        <v>715</v>
      </c>
    </row>
    <row r="114" spans="1:23" x14ac:dyDescent="0.25">
      <c r="A114">
        <v>20230731</v>
      </c>
      <c r="C114" s="5" t="s">
        <v>171</v>
      </c>
      <c r="D114" t="s">
        <v>22</v>
      </c>
      <c r="F114" s="9" t="s">
        <v>506</v>
      </c>
      <c r="G114" s="15">
        <v>-13.7773</v>
      </c>
      <c r="H114" s="15">
        <v>0.38690000000000002</v>
      </c>
      <c r="I114" s="15">
        <v>1.0335000000000001</v>
      </c>
      <c r="J114" s="15">
        <v>-1.6999999999999999E-3</v>
      </c>
      <c r="L114" s="2"/>
      <c r="M114" s="2"/>
      <c r="N114" s="2"/>
      <c r="O114" s="2"/>
      <c r="P114" s="2"/>
      <c r="Q114" s="2"/>
      <c r="R114" s="2"/>
      <c r="T114" s="12">
        <v>429.4</v>
      </c>
      <c r="U114" s="9" t="s">
        <v>715</v>
      </c>
    </row>
    <row r="115" spans="1:23" x14ac:dyDescent="0.25">
      <c r="A115">
        <v>20230908</v>
      </c>
      <c r="C115" s="5" t="s">
        <v>171</v>
      </c>
      <c r="D115" t="s">
        <v>22</v>
      </c>
      <c r="F115" s="9" t="s">
        <v>506</v>
      </c>
      <c r="G115" s="15">
        <v>-13.7773</v>
      </c>
      <c r="H115" s="15">
        <v>0.38690000000000002</v>
      </c>
      <c r="I115" s="15">
        <v>1.0335000000000001</v>
      </c>
      <c r="J115" s="15">
        <v>-1.6999999999999999E-3</v>
      </c>
      <c r="L115" s="2"/>
      <c r="M115" s="2"/>
      <c r="N115" s="2"/>
      <c r="O115" s="2"/>
      <c r="P115" s="2"/>
      <c r="Q115" s="2"/>
      <c r="R115" s="2"/>
      <c r="T115" s="12">
        <v>429.4</v>
      </c>
      <c r="U115" s="9" t="s">
        <v>715</v>
      </c>
    </row>
    <row r="116" spans="1:23" x14ac:dyDescent="0.25">
      <c r="A116">
        <v>20231013</v>
      </c>
      <c r="C116" s="5" t="s">
        <v>171</v>
      </c>
      <c r="D116" t="s">
        <v>22</v>
      </c>
      <c r="F116" s="9" t="s">
        <v>506</v>
      </c>
      <c r="G116" s="15">
        <v>-13.7773</v>
      </c>
      <c r="H116" s="15">
        <v>0.38690000000000002</v>
      </c>
      <c r="I116" s="15">
        <v>1.0335000000000001</v>
      </c>
      <c r="J116" s="15">
        <v>-1.6999999999999999E-3</v>
      </c>
      <c r="L116" s="2"/>
      <c r="M116" s="2"/>
      <c r="N116" s="2"/>
      <c r="O116" s="2"/>
      <c r="P116" s="2"/>
      <c r="Q116" s="2"/>
      <c r="R116" s="2"/>
      <c r="T116" s="12">
        <v>429.4</v>
      </c>
      <c r="U116" s="9" t="s">
        <v>715</v>
      </c>
    </row>
    <row r="117" spans="1:23" x14ac:dyDescent="0.25">
      <c r="A117">
        <v>20231114</v>
      </c>
      <c r="C117" s="5" t="s">
        <v>171</v>
      </c>
      <c r="D117" t="s">
        <v>22</v>
      </c>
      <c r="F117" s="9" t="s">
        <v>506</v>
      </c>
      <c r="G117" s="15">
        <v>-13.7773</v>
      </c>
      <c r="H117" s="15">
        <v>0.38690000000000002</v>
      </c>
      <c r="I117" s="15">
        <v>1.0335000000000001</v>
      </c>
      <c r="J117" s="15">
        <v>-1.6999999999999999E-3</v>
      </c>
      <c r="L117" s="2"/>
      <c r="M117" s="2"/>
      <c r="N117" s="2"/>
      <c r="O117" s="2"/>
      <c r="P117" s="2"/>
      <c r="Q117" s="2"/>
      <c r="R117" s="2"/>
      <c r="T117" s="12">
        <v>429.4</v>
      </c>
      <c r="U117" s="9" t="s">
        <v>715</v>
      </c>
    </row>
    <row r="118" spans="1:23" x14ac:dyDescent="0.25">
      <c r="A118">
        <v>20231208</v>
      </c>
      <c r="C118" s="5" t="s">
        <v>171</v>
      </c>
      <c r="D118" t="s">
        <v>22</v>
      </c>
      <c r="F118" s="9" t="s">
        <v>506</v>
      </c>
      <c r="G118" s="15">
        <v>-13.7773</v>
      </c>
      <c r="H118" s="15">
        <v>0.38690000000000002</v>
      </c>
      <c r="I118" s="15">
        <v>1.0335000000000001</v>
      </c>
      <c r="J118" s="15">
        <v>-1.6999999999999999E-3</v>
      </c>
      <c r="L118" s="2"/>
      <c r="M118" s="2"/>
      <c r="N118" s="2"/>
      <c r="O118" s="2"/>
      <c r="P118" s="2"/>
      <c r="Q118" s="2"/>
      <c r="R118" s="2"/>
      <c r="T118" s="12">
        <v>429.4</v>
      </c>
      <c r="U118" s="9" t="s">
        <v>715</v>
      </c>
    </row>
    <row r="119" spans="1:23" x14ac:dyDescent="0.25">
      <c r="A119">
        <v>20231220</v>
      </c>
      <c r="C119" s="5" t="s">
        <v>171</v>
      </c>
      <c r="D119" t="s">
        <v>22</v>
      </c>
      <c r="F119" s="9" t="s">
        <v>506</v>
      </c>
      <c r="G119" s="15">
        <v>-13.7773</v>
      </c>
      <c r="H119" s="15">
        <v>0.38690000000000002</v>
      </c>
      <c r="I119" s="15">
        <v>1.0335000000000001</v>
      </c>
      <c r="J119" s="15">
        <v>-1.6999999999999999E-3</v>
      </c>
      <c r="L119" s="2"/>
      <c r="M119" s="2"/>
      <c r="N119" s="2"/>
      <c r="O119" s="2"/>
      <c r="P119" s="2"/>
      <c r="Q119" s="2"/>
      <c r="R119" s="2"/>
      <c r="T119" s="12">
        <v>429.4</v>
      </c>
      <c r="U119" s="9" t="s">
        <v>715</v>
      </c>
      <c r="W119" s="11" t="s">
        <v>726</v>
      </c>
    </row>
    <row r="120" spans="1:23" x14ac:dyDescent="0.25">
      <c r="A120">
        <v>20240123</v>
      </c>
      <c r="C120" s="5" t="s">
        <v>171</v>
      </c>
      <c r="D120" t="s">
        <v>22</v>
      </c>
      <c r="F120" s="9" t="s">
        <v>506</v>
      </c>
      <c r="G120" s="15">
        <v>-13.7773</v>
      </c>
      <c r="H120" s="15">
        <v>0.38690000000000002</v>
      </c>
      <c r="I120" s="15">
        <v>1.0335000000000001</v>
      </c>
      <c r="J120" s="15">
        <v>-1.6999999999999999E-3</v>
      </c>
      <c r="L120" s="2"/>
      <c r="M120" s="2"/>
      <c r="N120" s="2"/>
      <c r="O120" s="2"/>
      <c r="P120" s="2"/>
      <c r="Q120" s="2"/>
      <c r="R120" s="2"/>
      <c r="T120" s="12">
        <v>429.4</v>
      </c>
      <c r="U120" s="9" t="s">
        <v>715</v>
      </c>
      <c r="W120" s="11" t="s">
        <v>734</v>
      </c>
    </row>
    <row r="121" spans="1:23" x14ac:dyDescent="0.25">
      <c r="A121">
        <v>20240215</v>
      </c>
      <c r="C121" s="5" t="s">
        <v>171</v>
      </c>
      <c r="D121" t="s">
        <v>22</v>
      </c>
      <c r="F121" s="9" t="s">
        <v>757</v>
      </c>
      <c r="G121" s="15">
        <v>-10.681562400000001</v>
      </c>
      <c r="H121" s="15">
        <v>2.11930743E-2</v>
      </c>
      <c r="I121" s="15">
        <v>1.07392658</v>
      </c>
      <c r="J121" s="15">
        <v>-2.22039944E-3</v>
      </c>
      <c r="L121" s="2"/>
      <c r="M121" s="2"/>
      <c r="N121" s="2"/>
      <c r="O121" s="2"/>
      <c r="P121" s="2"/>
      <c r="Q121" s="2"/>
      <c r="R121" s="2"/>
      <c r="T121" s="12">
        <v>429.4</v>
      </c>
      <c r="U121" s="9" t="s">
        <v>715</v>
      </c>
      <c r="W121" s="11" t="s">
        <v>738</v>
      </c>
    </row>
    <row r="122" spans="1:23" x14ac:dyDescent="0.25">
      <c r="A122">
        <v>20240311</v>
      </c>
      <c r="C122" s="5" t="s">
        <v>171</v>
      </c>
      <c r="D122" t="s">
        <v>22</v>
      </c>
      <c r="F122" s="9" t="s">
        <v>757</v>
      </c>
      <c r="G122" s="15">
        <v>-10.681562400000001</v>
      </c>
      <c r="H122" s="15">
        <v>2.11930743E-2</v>
      </c>
      <c r="I122" s="15">
        <v>1.07392658</v>
      </c>
      <c r="J122" s="15">
        <v>-2.22039944E-3</v>
      </c>
      <c r="L122" s="2"/>
      <c r="M122" s="2"/>
      <c r="N122" s="2"/>
      <c r="O122" s="2"/>
      <c r="P122" s="2"/>
      <c r="Q122" s="2"/>
      <c r="R122" s="2"/>
      <c r="T122" s="12">
        <v>429.4</v>
      </c>
      <c r="U122" s="9" t="s">
        <v>715</v>
      </c>
    </row>
    <row r="123" spans="1:23" x14ac:dyDescent="0.25">
      <c r="A123">
        <v>20240418</v>
      </c>
      <c r="C123" s="5" t="s">
        <v>171</v>
      </c>
      <c r="D123" t="s">
        <v>22</v>
      </c>
      <c r="F123" s="9" t="s">
        <v>757</v>
      </c>
      <c r="G123" s="15">
        <v>-10.681562400000001</v>
      </c>
      <c r="H123" s="15">
        <v>2.11930743E-2</v>
      </c>
      <c r="I123" s="15">
        <v>1.07392658</v>
      </c>
      <c r="J123" s="15">
        <v>-2.22039944E-3</v>
      </c>
      <c r="L123" s="2"/>
      <c r="M123" s="2"/>
      <c r="N123" s="2"/>
      <c r="O123" s="2"/>
      <c r="P123" s="2"/>
      <c r="Q123" s="2"/>
      <c r="R123" s="2"/>
      <c r="T123" s="12">
        <v>429.4</v>
      </c>
      <c r="U123" s="9" t="s">
        <v>715</v>
      </c>
    </row>
    <row r="124" spans="1:23" x14ac:dyDescent="0.25">
      <c r="A124">
        <v>20240522</v>
      </c>
      <c r="C124" s="5" t="s">
        <v>171</v>
      </c>
      <c r="D124" t="s">
        <v>22</v>
      </c>
      <c r="F124" s="9" t="s">
        <v>757</v>
      </c>
      <c r="G124" s="15">
        <v>-10.681562400000001</v>
      </c>
      <c r="H124" s="15">
        <v>2.11930743E-2</v>
      </c>
      <c r="I124" s="15">
        <v>1.07392658</v>
      </c>
      <c r="J124" s="15">
        <v>-2.22039944E-3</v>
      </c>
      <c r="L124" s="2"/>
      <c r="M124" s="2"/>
      <c r="N124" s="2"/>
      <c r="O124" s="2"/>
      <c r="P124" s="2"/>
      <c r="Q124" s="2"/>
      <c r="R124" s="2"/>
      <c r="T124" s="12">
        <v>440.4</v>
      </c>
      <c r="U124" s="9" t="s">
        <v>777</v>
      </c>
      <c r="W124" s="11" t="s">
        <v>791</v>
      </c>
    </row>
    <row r="125" spans="1:23" x14ac:dyDescent="0.25">
      <c r="A125">
        <v>20240618</v>
      </c>
      <c r="C125" s="5" t="s">
        <v>171</v>
      </c>
      <c r="D125" t="s">
        <v>22</v>
      </c>
      <c r="F125" s="9" t="s">
        <v>757</v>
      </c>
      <c r="G125" s="15">
        <v>-10.681562400000001</v>
      </c>
      <c r="H125" s="15">
        <v>2.11930743E-2</v>
      </c>
      <c r="I125" s="15">
        <v>1.07392658</v>
      </c>
      <c r="J125" s="15">
        <v>-2.22039944E-3</v>
      </c>
      <c r="L125" s="2"/>
      <c r="M125" s="2"/>
      <c r="N125" s="2"/>
      <c r="O125" s="2"/>
      <c r="P125" s="2"/>
      <c r="Q125" s="2"/>
      <c r="R125" s="2"/>
      <c r="T125" s="12">
        <v>440.4</v>
      </c>
      <c r="U125" s="9" t="s">
        <v>777</v>
      </c>
    </row>
    <row r="126" spans="1:23" x14ac:dyDescent="0.25">
      <c r="A126">
        <v>20240719</v>
      </c>
      <c r="C126" s="5" t="s">
        <v>171</v>
      </c>
      <c r="D126" t="s">
        <v>22</v>
      </c>
      <c r="F126" s="9" t="s">
        <v>757</v>
      </c>
      <c r="G126" s="15">
        <v>-10.681562400000001</v>
      </c>
      <c r="H126" s="15">
        <v>2.11930743E-2</v>
      </c>
      <c r="I126" s="15">
        <v>1.07392658</v>
      </c>
      <c r="J126" s="15">
        <v>-2.22039944E-3</v>
      </c>
      <c r="L126" s="2"/>
      <c r="M126" s="2"/>
      <c r="N126" s="2"/>
      <c r="O126" s="2"/>
      <c r="P126" s="2"/>
      <c r="Q126" s="2"/>
      <c r="R126" s="2"/>
      <c r="T126" s="12">
        <v>440.4</v>
      </c>
      <c r="U126" s="9" t="s">
        <v>777</v>
      </c>
    </row>
    <row r="127" spans="1:23" x14ac:dyDescent="0.25">
      <c r="A127">
        <v>20240813</v>
      </c>
      <c r="C127" s="5" t="s">
        <v>171</v>
      </c>
      <c r="D127" t="s">
        <v>22</v>
      </c>
      <c r="F127" s="9" t="s">
        <v>757</v>
      </c>
      <c r="G127" s="15">
        <v>-10.681562400000001</v>
      </c>
      <c r="H127" s="15">
        <v>2.11930743E-2</v>
      </c>
      <c r="I127" s="15">
        <v>1.07392658</v>
      </c>
      <c r="J127" s="15">
        <v>-2.22039944E-3</v>
      </c>
      <c r="L127" s="2"/>
      <c r="M127" s="2"/>
      <c r="N127" s="2"/>
      <c r="O127" s="2"/>
      <c r="P127" s="2"/>
      <c r="Q127" s="2"/>
      <c r="R127" s="2"/>
      <c r="T127" s="12">
        <v>440.4</v>
      </c>
      <c r="U127" s="9" t="s">
        <v>777</v>
      </c>
    </row>
    <row r="128" spans="1:23" x14ac:dyDescent="0.25">
      <c r="A128">
        <v>20240911</v>
      </c>
      <c r="C128" s="5" t="s">
        <v>171</v>
      </c>
      <c r="D128" t="s">
        <v>22</v>
      </c>
      <c r="F128" s="9" t="s">
        <v>757</v>
      </c>
      <c r="G128" s="15">
        <v>-10.681562400000001</v>
      </c>
      <c r="H128" s="15">
        <v>2.11930743E-2</v>
      </c>
      <c r="I128" s="15">
        <v>1.07392658</v>
      </c>
      <c r="J128" s="15">
        <v>-2.22039944E-3</v>
      </c>
      <c r="L128" s="2"/>
      <c r="M128" s="2"/>
      <c r="N128" s="2"/>
      <c r="O128" s="2"/>
      <c r="P128" s="2"/>
      <c r="Q128" s="2"/>
      <c r="R128" s="2"/>
      <c r="T128" s="12">
        <v>440.4</v>
      </c>
      <c r="U128" s="9" t="s">
        <v>777</v>
      </c>
    </row>
    <row r="129" spans="1:23" x14ac:dyDescent="0.25">
      <c r="A129">
        <v>20241024</v>
      </c>
      <c r="C129" s="5" t="s">
        <v>171</v>
      </c>
      <c r="D129" t="s">
        <v>22</v>
      </c>
      <c r="F129" s="9" t="s">
        <v>757</v>
      </c>
      <c r="G129" s="15">
        <v>-10.681562400000001</v>
      </c>
      <c r="H129" s="15">
        <v>2.11930743E-2</v>
      </c>
      <c r="I129" s="15">
        <v>1.07392658</v>
      </c>
      <c r="J129" s="15">
        <v>-2.22039944E-3</v>
      </c>
      <c r="L129" s="2"/>
      <c r="M129" s="2"/>
      <c r="N129" s="2"/>
      <c r="O129" s="2"/>
      <c r="P129" s="2"/>
      <c r="Q129" s="2"/>
      <c r="R129" s="2"/>
      <c r="T129" s="12">
        <v>440.4</v>
      </c>
      <c r="U129" s="9" t="s">
        <v>777</v>
      </c>
    </row>
    <row r="130" spans="1:23" x14ac:dyDescent="0.25">
      <c r="A130">
        <v>20241108</v>
      </c>
      <c r="C130" s="5" t="s">
        <v>171</v>
      </c>
      <c r="D130" t="s">
        <v>22</v>
      </c>
      <c r="F130" s="9" t="s">
        <v>757</v>
      </c>
      <c r="G130" s="15">
        <v>-10.681562400000001</v>
      </c>
      <c r="H130" s="15">
        <v>2.11930743E-2</v>
      </c>
      <c r="I130" s="15">
        <v>1.07392658</v>
      </c>
      <c r="J130" s="15">
        <v>-2.22039944E-3</v>
      </c>
      <c r="L130" s="2"/>
      <c r="M130" s="2"/>
      <c r="N130" s="2"/>
      <c r="O130" s="2"/>
      <c r="P130" s="2"/>
      <c r="Q130" s="2"/>
      <c r="R130" s="2"/>
      <c r="T130" s="12">
        <v>440.4</v>
      </c>
      <c r="U130" s="9" t="s">
        <v>777</v>
      </c>
    </row>
    <row r="131" spans="1:23" x14ac:dyDescent="0.25">
      <c r="A131">
        <v>20241216</v>
      </c>
      <c r="C131" s="5" t="s">
        <v>171</v>
      </c>
      <c r="D131" t="s">
        <v>22</v>
      </c>
      <c r="F131" s="9" t="s">
        <v>757</v>
      </c>
      <c r="G131" s="15">
        <v>-10.681562400000001</v>
      </c>
      <c r="H131" s="15">
        <v>2.11930743E-2</v>
      </c>
      <c r="I131" s="15">
        <v>1.07392658</v>
      </c>
      <c r="J131" s="15">
        <v>-2.22039944E-3</v>
      </c>
      <c r="L131" s="2"/>
      <c r="M131" s="2"/>
      <c r="N131" s="2"/>
      <c r="O131" s="2"/>
      <c r="P131" s="2"/>
      <c r="Q131" s="2"/>
      <c r="R131" s="2"/>
      <c r="T131" s="12">
        <v>440.4</v>
      </c>
      <c r="U131" s="9" t="s">
        <v>777</v>
      </c>
    </row>
    <row r="132" spans="1:23" x14ac:dyDescent="0.25">
      <c r="A132">
        <v>20250107</v>
      </c>
      <c r="C132" s="5" t="s">
        <v>171</v>
      </c>
      <c r="D132" t="s">
        <v>22</v>
      </c>
      <c r="F132" s="9" t="s">
        <v>757</v>
      </c>
      <c r="G132" s="15">
        <v>-10.681562400000001</v>
      </c>
      <c r="H132" s="15">
        <v>2.11930743E-2</v>
      </c>
      <c r="I132" s="15">
        <v>1.07392658</v>
      </c>
      <c r="J132" s="15">
        <v>-2.22039944E-3</v>
      </c>
      <c r="L132" s="2"/>
      <c r="M132" s="2"/>
      <c r="N132" s="2"/>
      <c r="O132" s="2"/>
      <c r="P132" s="2"/>
      <c r="Q132" s="2"/>
      <c r="R132" s="2"/>
      <c r="T132" s="12">
        <v>440.4</v>
      </c>
      <c r="U132" s="9" t="s">
        <v>777</v>
      </c>
    </row>
    <row r="133" spans="1:23" x14ac:dyDescent="0.25">
      <c r="A133">
        <v>20250131</v>
      </c>
      <c r="C133" s="5" t="s">
        <v>171</v>
      </c>
      <c r="D133" t="s">
        <v>22</v>
      </c>
      <c r="F133" s="9" t="s">
        <v>757</v>
      </c>
      <c r="G133" s="15">
        <v>-10.681562400000001</v>
      </c>
      <c r="H133" s="15">
        <v>2.11930743E-2</v>
      </c>
      <c r="I133" s="15">
        <v>1.07392658</v>
      </c>
      <c r="J133" s="15">
        <v>-2.22039944E-3</v>
      </c>
      <c r="L133" s="2"/>
      <c r="M133" s="2"/>
      <c r="N133" s="2"/>
      <c r="O133" s="2"/>
      <c r="P133" s="2"/>
      <c r="Q133" s="2"/>
      <c r="R133" s="2"/>
      <c r="T133" s="12">
        <v>440.4</v>
      </c>
      <c r="U133" s="9" t="s">
        <v>777</v>
      </c>
    </row>
    <row r="134" spans="1:23" x14ac:dyDescent="0.25">
      <c r="A134">
        <v>20250403</v>
      </c>
      <c r="C134" s="5" t="s">
        <v>171</v>
      </c>
      <c r="D134" t="s">
        <v>22</v>
      </c>
      <c r="F134" s="9" t="s">
        <v>757</v>
      </c>
      <c r="G134" s="15">
        <v>-10.681562400000001</v>
      </c>
      <c r="H134" s="15">
        <v>2.11930743E-2</v>
      </c>
      <c r="I134" s="15">
        <v>1.07392658</v>
      </c>
      <c r="J134" s="15">
        <v>-2.22039944E-3</v>
      </c>
      <c r="L134" s="2"/>
      <c r="M134" s="2"/>
      <c r="N134" s="2"/>
      <c r="O134" s="2"/>
      <c r="P134" s="2"/>
      <c r="Q134" s="2"/>
      <c r="R134" s="2"/>
      <c r="T134" s="12">
        <v>440.4</v>
      </c>
      <c r="U134" s="9" t="s">
        <v>777</v>
      </c>
    </row>
    <row r="135" spans="1:23" x14ac:dyDescent="0.25">
      <c r="A135">
        <v>20250514</v>
      </c>
      <c r="C135" s="5" t="s">
        <v>171</v>
      </c>
      <c r="D135" t="s">
        <v>22</v>
      </c>
      <c r="F135" s="9" t="s">
        <v>757</v>
      </c>
      <c r="G135" s="15">
        <v>-10.681562400000001</v>
      </c>
      <c r="H135" s="15">
        <v>2.11930743E-2</v>
      </c>
      <c r="I135" s="15">
        <v>1.07392658</v>
      </c>
      <c r="J135" s="15">
        <v>-2.22039944E-3</v>
      </c>
      <c r="L135" s="2"/>
      <c r="M135" s="2"/>
      <c r="N135" s="2"/>
      <c r="O135" s="2"/>
      <c r="P135" s="2"/>
      <c r="Q135" s="2"/>
      <c r="R135" s="2"/>
      <c r="T135" s="12">
        <v>440.4</v>
      </c>
      <c r="U135" s="9" t="s">
        <v>777</v>
      </c>
      <c r="W135" s="11" t="s">
        <v>833</v>
      </c>
    </row>
    <row r="136" spans="1:23" x14ac:dyDescent="0.25">
      <c r="A136">
        <v>20250606</v>
      </c>
      <c r="C136" s="5" t="s">
        <v>171</v>
      </c>
      <c r="D136" t="s">
        <v>22</v>
      </c>
      <c r="F136" s="9" t="s">
        <v>757</v>
      </c>
      <c r="G136" s="15">
        <v>-10.681562400000001</v>
      </c>
      <c r="H136" s="15">
        <v>2.11930743E-2</v>
      </c>
      <c r="I136" s="15">
        <v>1.07392658</v>
      </c>
      <c r="J136" s="15">
        <v>-2.22039944E-3</v>
      </c>
      <c r="L136" s="2"/>
      <c r="M136" s="2"/>
      <c r="N136" s="2"/>
      <c r="O136" s="2"/>
      <c r="P136" s="2"/>
      <c r="Q136" s="2"/>
      <c r="R136" s="2"/>
      <c r="T136" s="12">
        <v>429.1</v>
      </c>
      <c r="U136" s="9" t="s">
        <v>837</v>
      </c>
      <c r="W136" s="11" t="s">
        <v>838</v>
      </c>
    </row>
    <row r="137" spans="1:23" x14ac:dyDescent="0.25">
      <c r="A137">
        <v>20250717</v>
      </c>
      <c r="C137" s="5" t="s">
        <v>171</v>
      </c>
      <c r="D137" t="s">
        <v>22</v>
      </c>
      <c r="F137" s="9" t="s">
        <v>757</v>
      </c>
      <c r="G137" s="15">
        <v>-10.681562400000001</v>
      </c>
      <c r="H137" s="15">
        <v>2.11930743E-2</v>
      </c>
      <c r="I137" s="15">
        <v>1.07392658</v>
      </c>
      <c r="J137" s="15">
        <v>-2.22039944E-3</v>
      </c>
      <c r="L137" s="2"/>
      <c r="M137" s="2"/>
      <c r="N137" s="2"/>
      <c r="O137" s="2"/>
      <c r="P137" s="2"/>
      <c r="Q137" s="2"/>
      <c r="R137" s="2"/>
      <c r="T137" s="12">
        <v>429.1</v>
      </c>
      <c r="U137" s="9" t="s">
        <v>837</v>
      </c>
    </row>
    <row r="138" spans="1:23" x14ac:dyDescent="0.25">
      <c r="A138">
        <v>20250813</v>
      </c>
      <c r="C138" s="5" t="s">
        <v>171</v>
      </c>
      <c r="D138" t="s">
        <v>22</v>
      </c>
      <c r="F138" s="9" t="s">
        <v>757</v>
      </c>
      <c r="G138" s="15">
        <v>-10.681562400000001</v>
      </c>
      <c r="H138" s="15">
        <v>2.11930743E-2</v>
      </c>
      <c r="I138" s="15">
        <v>1.07392658</v>
      </c>
      <c r="J138" s="15">
        <v>-2.22039944E-3</v>
      </c>
      <c r="L138" s="2"/>
      <c r="M138" s="2"/>
      <c r="N138" s="2"/>
      <c r="O138" s="2"/>
      <c r="P138" s="2"/>
      <c r="Q138" s="2"/>
      <c r="R138" s="2"/>
      <c r="T138" s="12">
        <v>429.1</v>
      </c>
      <c r="U138" s="9" t="s">
        <v>837</v>
      </c>
    </row>
    <row r="139" spans="1:23" x14ac:dyDescent="0.25">
      <c r="A139">
        <v>20250904</v>
      </c>
      <c r="C139" s="5" t="s">
        <v>171</v>
      </c>
      <c r="D139" t="s">
        <v>22</v>
      </c>
      <c r="F139" s="9" t="s">
        <v>757</v>
      </c>
      <c r="G139" s="15">
        <v>-10.681562400000001</v>
      </c>
      <c r="H139" s="15">
        <v>2.11930743E-2</v>
      </c>
      <c r="I139" s="15">
        <v>1.07392658</v>
      </c>
      <c r="J139" s="15">
        <v>-2.22039944E-3</v>
      </c>
      <c r="L139" s="2"/>
      <c r="M139" s="2"/>
      <c r="N139" s="2"/>
      <c r="O139" s="2"/>
      <c r="P139" s="2"/>
      <c r="Q139" s="2"/>
      <c r="R139" s="2"/>
      <c r="T139" s="12">
        <v>429.1</v>
      </c>
      <c r="U139" s="9" t="s">
        <v>837</v>
      </c>
    </row>
    <row r="140" spans="1:23" x14ac:dyDescent="0.25">
      <c r="A140">
        <v>20251020</v>
      </c>
      <c r="C140" s="5" t="s">
        <v>171</v>
      </c>
      <c r="D140" t="s">
        <v>22</v>
      </c>
      <c r="F140" s="9" t="s">
        <v>757</v>
      </c>
      <c r="G140" s="15">
        <v>-10.681562400000001</v>
      </c>
      <c r="H140" s="15">
        <v>2.11930743E-2</v>
      </c>
      <c r="I140" s="15">
        <v>1.07392658</v>
      </c>
      <c r="J140" s="15">
        <v>-2.22039944E-3</v>
      </c>
      <c r="L140" s="2"/>
      <c r="M140" s="2"/>
      <c r="N140" s="2"/>
      <c r="O140" s="2"/>
      <c r="P140" s="2"/>
      <c r="Q140" s="2"/>
      <c r="R140" s="2"/>
      <c r="T140" s="12">
        <v>429.1</v>
      </c>
      <c r="U140" s="9" t="s">
        <v>837</v>
      </c>
    </row>
    <row r="141" spans="1:23" x14ac:dyDescent="0.25">
      <c r="L141" s="2"/>
      <c r="M141" s="2"/>
      <c r="N141" s="2"/>
      <c r="O141" s="2"/>
      <c r="P141" s="2"/>
      <c r="Q141" s="2"/>
      <c r="R141" s="2"/>
    </row>
    <row r="142" spans="1:23" x14ac:dyDescent="0.25">
      <c r="A142" s="3" t="s">
        <v>97</v>
      </c>
      <c r="T142" s="12"/>
    </row>
    <row r="143" spans="1:23" x14ac:dyDescent="0.25">
      <c r="A143">
        <v>20160523</v>
      </c>
      <c r="C143" s="5" t="s">
        <v>171</v>
      </c>
      <c r="D143" s="5" t="s">
        <v>171</v>
      </c>
      <c r="F143" s="10" t="s">
        <v>171</v>
      </c>
      <c r="G143" s="5" t="s">
        <v>171</v>
      </c>
      <c r="H143" s="5" t="s">
        <v>171</v>
      </c>
      <c r="I143" s="5" t="s">
        <v>171</v>
      </c>
      <c r="J143" s="5" t="s">
        <v>171</v>
      </c>
      <c r="T143" s="12" t="s">
        <v>171</v>
      </c>
      <c r="U143" s="12" t="s">
        <v>171</v>
      </c>
      <c r="W143" s="12" t="s">
        <v>98</v>
      </c>
    </row>
    <row r="144" spans="1:23" x14ac:dyDescent="0.25">
      <c r="A144">
        <v>20160630</v>
      </c>
      <c r="C144" s="5" t="s">
        <v>171</v>
      </c>
      <c r="D144" s="5" t="s">
        <v>171</v>
      </c>
      <c r="F144" s="10" t="s">
        <v>171</v>
      </c>
      <c r="G144" s="5" t="s">
        <v>171</v>
      </c>
      <c r="H144" s="5" t="s">
        <v>171</v>
      </c>
      <c r="I144" s="5" t="s">
        <v>171</v>
      </c>
      <c r="J144" s="5" t="s">
        <v>171</v>
      </c>
      <c r="T144" s="12" t="s">
        <v>171</v>
      </c>
      <c r="U144" s="12" t="s">
        <v>171</v>
      </c>
      <c r="W144" s="12" t="s">
        <v>98</v>
      </c>
    </row>
    <row r="145" spans="1:23" x14ac:dyDescent="0.25">
      <c r="A145">
        <v>20180531</v>
      </c>
      <c r="C145" s="5" t="s">
        <v>171</v>
      </c>
      <c r="D145" s="5" t="s">
        <v>171</v>
      </c>
      <c r="F145" s="10" t="s">
        <v>171</v>
      </c>
      <c r="G145" s="5" t="s">
        <v>171</v>
      </c>
      <c r="H145" s="5" t="s">
        <v>171</v>
      </c>
      <c r="I145" s="5" t="s">
        <v>171</v>
      </c>
      <c r="J145" s="5" t="s">
        <v>171</v>
      </c>
      <c r="T145" s="12" t="s">
        <v>171</v>
      </c>
      <c r="U145" s="12" t="s">
        <v>171</v>
      </c>
      <c r="W145" s="12" t="s">
        <v>98</v>
      </c>
    </row>
    <row r="146" spans="1:23" x14ac:dyDescent="0.25">
      <c r="A146">
        <v>20180821</v>
      </c>
      <c r="C146" s="5" t="s">
        <v>171</v>
      </c>
      <c r="D146" s="5" t="s">
        <v>171</v>
      </c>
      <c r="F146" s="9" t="s">
        <v>171</v>
      </c>
      <c r="G146" s="15" t="s">
        <v>171</v>
      </c>
      <c r="H146" s="15" t="s">
        <v>171</v>
      </c>
      <c r="I146" s="15" t="s">
        <v>171</v>
      </c>
      <c r="J146" s="15" t="s">
        <v>171</v>
      </c>
      <c r="T146" s="12" t="s">
        <v>171</v>
      </c>
      <c r="U146" s="9" t="s">
        <v>171</v>
      </c>
      <c r="W146" s="12" t="s">
        <v>98</v>
      </c>
    </row>
    <row r="147" spans="1:23" x14ac:dyDescent="0.25">
      <c r="A147">
        <v>20180905</v>
      </c>
      <c r="C147" s="5" t="s">
        <v>171</v>
      </c>
      <c r="D147" s="5" t="s">
        <v>171</v>
      </c>
      <c r="F147" s="9" t="s">
        <v>171</v>
      </c>
      <c r="G147" s="15" t="s">
        <v>171</v>
      </c>
      <c r="H147" s="15" t="s">
        <v>171</v>
      </c>
      <c r="I147" s="15" t="s">
        <v>171</v>
      </c>
      <c r="J147" s="15" t="s">
        <v>171</v>
      </c>
      <c r="T147" s="12" t="s">
        <v>171</v>
      </c>
      <c r="U147" s="9" t="s">
        <v>171</v>
      </c>
      <c r="W147" s="12" t="s">
        <v>98</v>
      </c>
    </row>
    <row r="148" spans="1:23" x14ac:dyDescent="0.25">
      <c r="A148">
        <v>20181106</v>
      </c>
      <c r="C148" s="5" t="s">
        <v>171</v>
      </c>
      <c r="D148" s="5" t="s">
        <v>171</v>
      </c>
      <c r="F148" s="9" t="s">
        <v>171</v>
      </c>
      <c r="G148" s="15" t="s">
        <v>171</v>
      </c>
      <c r="H148" s="15" t="s">
        <v>171</v>
      </c>
      <c r="I148" s="15" t="s">
        <v>171</v>
      </c>
      <c r="J148" s="15" t="s">
        <v>171</v>
      </c>
      <c r="T148" s="12" t="s">
        <v>171</v>
      </c>
      <c r="U148" s="9" t="s">
        <v>171</v>
      </c>
      <c r="W148" s="12" t="s">
        <v>98</v>
      </c>
    </row>
    <row r="149" spans="1:23" x14ac:dyDescent="0.25">
      <c r="A149">
        <v>20181113</v>
      </c>
      <c r="C149" s="5" t="s">
        <v>171</v>
      </c>
      <c r="D149" s="5" t="s">
        <v>171</v>
      </c>
      <c r="F149" s="9" t="s">
        <v>171</v>
      </c>
      <c r="G149" s="15" t="s">
        <v>171</v>
      </c>
      <c r="H149" s="15" t="s">
        <v>171</v>
      </c>
      <c r="I149" s="15" t="s">
        <v>171</v>
      </c>
      <c r="J149" s="15" t="s">
        <v>171</v>
      </c>
      <c r="T149" s="12" t="s">
        <v>171</v>
      </c>
      <c r="U149" s="9" t="s">
        <v>171</v>
      </c>
      <c r="W149" s="12" t="s">
        <v>302</v>
      </c>
    </row>
    <row r="150" spans="1:23" x14ac:dyDescent="0.25">
      <c r="T150" s="12"/>
    </row>
    <row r="151" spans="1:23" x14ac:dyDescent="0.25">
      <c r="A151" s="3" t="s">
        <v>340</v>
      </c>
      <c r="T151" s="12"/>
    </row>
    <row r="152" spans="1:23" x14ac:dyDescent="0.25">
      <c r="A152">
        <v>20190415</v>
      </c>
      <c r="C152" s="5" t="s">
        <v>171</v>
      </c>
      <c r="D152" s="5" t="s">
        <v>171</v>
      </c>
      <c r="F152" s="9" t="s">
        <v>171</v>
      </c>
      <c r="G152" s="15" t="s">
        <v>171</v>
      </c>
      <c r="H152" s="15" t="s">
        <v>171</v>
      </c>
      <c r="I152" s="15" t="s">
        <v>171</v>
      </c>
      <c r="J152" s="15" t="s">
        <v>171</v>
      </c>
      <c r="T152" s="12" t="s">
        <v>171</v>
      </c>
      <c r="U152" s="9" t="s">
        <v>171</v>
      </c>
      <c r="W152" s="12" t="s">
        <v>323</v>
      </c>
    </row>
    <row r="153" spans="1:23" x14ac:dyDescent="0.25">
      <c r="A153">
        <v>20190522</v>
      </c>
      <c r="C153" s="5" t="s">
        <v>171</v>
      </c>
      <c r="D153" s="5" t="s">
        <v>171</v>
      </c>
      <c r="F153" s="9" t="s">
        <v>171</v>
      </c>
      <c r="G153" s="15" t="s">
        <v>171</v>
      </c>
      <c r="H153" s="15" t="s">
        <v>171</v>
      </c>
      <c r="I153" s="15" t="s">
        <v>171</v>
      </c>
      <c r="J153" s="15" t="s">
        <v>171</v>
      </c>
      <c r="T153" s="12" t="s">
        <v>171</v>
      </c>
      <c r="U153" s="9" t="s">
        <v>171</v>
      </c>
      <c r="W153" s="12" t="s">
        <v>323</v>
      </c>
    </row>
    <row r="154" spans="1:23" x14ac:dyDescent="0.25">
      <c r="A154">
        <v>20190625</v>
      </c>
      <c r="C154" s="5" t="s">
        <v>171</v>
      </c>
      <c r="D154" s="5" t="s">
        <v>171</v>
      </c>
      <c r="F154" s="9" t="s">
        <v>171</v>
      </c>
      <c r="G154" s="15" t="s">
        <v>171</v>
      </c>
      <c r="H154" s="15" t="s">
        <v>171</v>
      </c>
      <c r="I154" s="15" t="s">
        <v>171</v>
      </c>
      <c r="J154" s="15" t="s">
        <v>171</v>
      </c>
      <c r="T154" s="12" t="s">
        <v>171</v>
      </c>
      <c r="U154" s="9" t="s">
        <v>171</v>
      </c>
      <c r="W154" s="12" t="s">
        <v>323</v>
      </c>
    </row>
    <row r="155" spans="1:23" x14ac:dyDescent="0.25">
      <c r="A155">
        <v>20190812</v>
      </c>
      <c r="C155" t="s">
        <v>171</v>
      </c>
      <c r="D155" t="s">
        <v>171</v>
      </c>
      <c r="F155" s="9" t="s">
        <v>171</v>
      </c>
      <c r="G155" s="15" t="s">
        <v>171</v>
      </c>
      <c r="H155" s="15" t="s">
        <v>171</v>
      </c>
      <c r="I155" s="15" t="s">
        <v>171</v>
      </c>
      <c r="J155" s="15" t="s">
        <v>171</v>
      </c>
      <c r="T155" s="12" t="s">
        <v>171</v>
      </c>
      <c r="U155" s="9" t="s">
        <v>171</v>
      </c>
      <c r="W155" s="12" t="s">
        <v>323</v>
      </c>
    </row>
    <row r="156" spans="1:23" x14ac:dyDescent="0.25">
      <c r="A156">
        <v>20190927</v>
      </c>
      <c r="C156" t="s">
        <v>171</v>
      </c>
      <c r="D156" t="s">
        <v>171</v>
      </c>
      <c r="F156" s="9" t="s">
        <v>171</v>
      </c>
      <c r="G156" s="15" t="s">
        <v>171</v>
      </c>
      <c r="H156" s="15" t="s">
        <v>171</v>
      </c>
      <c r="I156" s="15" t="s">
        <v>171</v>
      </c>
      <c r="J156" s="15" t="s">
        <v>171</v>
      </c>
      <c r="T156" s="12" t="s">
        <v>171</v>
      </c>
      <c r="U156" s="9" t="s">
        <v>171</v>
      </c>
      <c r="W156" s="12" t="s">
        <v>323</v>
      </c>
    </row>
    <row r="157" spans="1:23" x14ac:dyDescent="0.25">
      <c r="A157">
        <v>20191209</v>
      </c>
      <c r="C157" t="s">
        <v>171</v>
      </c>
      <c r="D157" t="s">
        <v>171</v>
      </c>
      <c r="F157" s="9" t="s">
        <v>171</v>
      </c>
      <c r="G157" s="15" t="s">
        <v>171</v>
      </c>
      <c r="H157" s="15" t="s">
        <v>171</v>
      </c>
      <c r="I157" s="15" t="s">
        <v>171</v>
      </c>
      <c r="J157" s="15" t="s">
        <v>171</v>
      </c>
      <c r="T157" s="12" t="s">
        <v>171</v>
      </c>
      <c r="U157" s="9" t="s">
        <v>171</v>
      </c>
      <c r="W157" s="12" t="s">
        <v>323</v>
      </c>
    </row>
    <row r="158" spans="1:23" x14ac:dyDescent="0.25">
      <c r="A158">
        <v>20191218</v>
      </c>
      <c r="C158" t="s">
        <v>171</v>
      </c>
      <c r="D158" t="s">
        <v>171</v>
      </c>
      <c r="F158" s="9" t="s">
        <v>171</v>
      </c>
      <c r="G158" s="15" t="s">
        <v>171</v>
      </c>
      <c r="H158" s="15" t="s">
        <v>171</v>
      </c>
      <c r="I158" s="15" t="s">
        <v>171</v>
      </c>
      <c r="J158" s="15" t="s">
        <v>171</v>
      </c>
      <c r="T158" s="12" t="s">
        <v>171</v>
      </c>
      <c r="U158" s="9" t="s">
        <v>171</v>
      </c>
      <c r="W158" s="12" t="s">
        <v>323</v>
      </c>
    </row>
    <row r="159" spans="1:23" x14ac:dyDescent="0.25">
      <c r="A159">
        <v>20200619</v>
      </c>
      <c r="C159" t="s">
        <v>171</v>
      </c>
      <c r="D159" t="s">
        <v>171</v>
      </c>
      <c r="F159" s="9" t="s">
        <v>171</v>
      </c>
      <c r="G159" s="15" t="s">
        <v>171</v>
      </c>
      <c r="H159" s="15" t="s">
        <v>171</v>
      </c>
      <c r="I159" s="15" t="s">
        <v>171</v>
      </c>
      <c r="J159" s="15" t="s">
        <v>171</v>
      </c>
      <c r="T159" s="12" t="s">
        <v>171</v>
      </c>
      <c r="U159" s="9" t="s">
        <v>171</v>
      </c>
      <c r="W159" s="12" t="s">
        <v>323</v>
      </c>
    </row>
    <row r="160" spans="1:23" x14ac:dyDescent="0.25">
      <c r="A160">
        <v>20200716</v>
      </c>
      <c r="C160" t="s">
        <v>171</v>
      </c>
      <c r="D160" t="s">
        <v>171</v>
      </c>
      <c r="F160" t="s">
        <v>171</v>
      </c>
      <c r="G160" t="s">
        <v>171</v>
      </c>
      <c r="H160" t="s">
        <v>171</v>
      </c>
      <c r="I160" t="s">
        <v>171</v>
      </c>
      <c r="J160" t="s">
        <v>171</v>
      </c>
      <c r="T160" t="s">
        <v>171</v>
      </c>
      <c r="U160" t="s">
        <v>171</v>
      </c>
      <c r="W160" s="12" t="s">
        <v>323</v>
      </c>
    </row>
    <row r="161" spans="1:44" x14ac:dyDescent="0.25">
      <c r="A161">
        <v>20200909</v>
      </c>
      <c r="C161" t="s">
        <v>171</v>
      </c>
      <c r="D161" t="s">
        <v>171</v>
      </c>
      <c r="F161" t="s">
        <v>171</v>
      </c>
      <c r="G161" t="s">
        <v>171</v>
      </c>
      <c r="H161" t="s">
        <v>171</v>
      </c>
      <c r="I161" t="s">
        <v>171</v>
      </c>
      <c r="J161" t="s">
        <v>171</v>
      </c>
      <c r="T161" t="s">
        <v>171</v>
      </c>
      <c r="U161" t="s">
        <v>171</v>
      </c>
      <c r="W161" s="12" t="s">
        <v>323</v>
      </c>
    </row>
    <row r="162" spans="1:44" x14ac:dyDescent="0.25">
      <c r="A162">
        <v>20201005</v>
      </c>
      <c r="C162" t="s">
        <v>171</v>
      </c>
      <c r="D162" t="s">
        <v>171</v>
      </c>
      <c r="F162" t="s">
        <v>171</v>
      </c>
      <c r="G162" t="s">
        <v>171</v>
      </c>
      <c r="H162" t="s">
        <v>171</v>
      </c>
      <c r="I162" t="s">
        <v>171</v>
      </c>
      <c r="J162" t="s">
        <v>171</v>
      </c>
      <c r="T162" t="s">
        <v>171</v>
      </c>
      <c r="U162" t="s">
        <v>171</v>
      </c>
      <c r="W162" s="12" t="s">
        <v>323</v>
      </c>
    </row>
    <row r="163" spans="1:44" x14ac:dyDescent="0.25">
      <c r="A163">
        <v>20201113</v>
      </c>
      <c r="C163" t="s">
        <v>171</v>
      </c>
      <c r="D163" t="s">
        <v>171</v>
      </c>
      <c r="F163" t="s">
        <v>171</v>
      </c>
      <c r="G163" t="s">
        <v>171</v>
      </c>
      <c r="H163" t="s">
        <v>171</v>
      </c>
      <c r="I163" t="s">
        <v>171</v>
      </c>
      <c r="J163" t="s">
        <v>171</v>
      </c>
      <c r="T163" t="s">
        <v>171</v>
      </c>
      <c r="U163" t="s">
        <v>171</v>
      </c>
      <c r="W163" s="12" t="s">
        <v>323</v>
      </c>
    </row>
    <row r="164" spans="1:44" x14ac:dyDescent="0.25">
      <c r="A164">
        <v>20201204</v>
      </c>
      <c r="C164" t="s">
        <v>171</v>
      </c>
      <c r="D164" t="s">
        <v>171</v>
      </c>
      <c r="F164" t="s">
        <v>171</v>
      </c>
      <c r="G164" t="s">
        <v>171</v>
      </c>
      <c r="H164" t="s">
        <v>171</v>
      </c>
      <c r="I164" t="s">
        <v>171</v>
      </c>
      <c r="J164" t="s">
        <v>171</v>
      </c>
      <c r="T164" t="s">
        <v>171</v>
      </c>
      <c r="U164" t="s">
        <v>171</v>
      </c>
      <c r="W164" s="12" t="s">
        <v>323</v>
      </c>
    </row>
    <row r="165" spans="1:44" x14ac:dyDescent="0.25">
      <c r="A165">
        <v>20210218</v>
      </c>
      <c r="C165" t="s">
        <v>171</v>
      </c>
      <c r="D165" t="s">
        <v>171</v>
      </c>
      <c r="F165" t="s">
        <v>171</v>
      </c>
      <c r="G165" t="s">
        <v>171</v>
      </c>
      <c r="H165" t="s">
        <v>171</v>
      </c>
      <c r="I165" t="s">
        <v>171</v>
      </c>
      <c r="J165" t="s">
        <v>171</v>
      </c>
      <c r="T165" t="s">
        <v>171</v>
      </c>
      <c r="U165" t="s">
        <v>171</v>
      </c>
      <c r="W165" s="12" t="s">
        <v>323</v>
      </c>
      <c r="AF165" s="15"/>
      <c r="AO165" t="s">
        <v>171</v>
      </c>
      <c r="AP165" t="s">
        <v>171</v>
      </c>
      <c r="AR165" s="12" t="s">
        <v>323</v>
      </c>
    </row>
    <row r="166" spans="1:44" x14ac:dyDescent="0.25">
      <c r="A166">
        <v>20210319</v>
      </c>
      <c r="C166" t="s">
        <v>171</v>
      </c>
      <c r="D166" t="s">
        <v>171</v>
      </c>
      <c r="F166" t="s">
        <v>171</v>
      </c>
      <c r="G166" t="s">
        <v>171</v>
      </c>
      <c r="H166" t="s">
        <v>171</v>
      </c>
      <c r="I166" t="s">
        <v>171</v>
      </c>
      <c r="J166" t="s">
        <v>171</v>
      </c>
      <c r="T166" t="s">
        <v>171</v>
      </c>
      <c r="U166" t="s">
        <v>171</v>
      </c>
      <c r="W166" s="12" t="s">
        <v>323</v>
      </c>
    </row>
    <row r="167" spans="1:44" x14ac:dyDescent="0.25">
      <c r="A167">
        <v>20210409</v>
      </c>
      <c r="C167" t="s">
        <v>171</v>
      </c>
      <c r="D167" t="s">
        <v>171</v>
      </c>
      <c r="F167" t="s">
        <v>171</v>
      </c>
      <c r="G167" t="s">
        <v>171</v>
      </c>
      <c r="H167" t="s">
        <v>171</v>
      </c>
      <c r="I167" t="s">
        <v>171</v>
      </c>
      <c r="J167" t="s">
        <v>171</v>
      </c>
      <c r="T167" t="s">
        <v>171</v>
      </c>
      <c r="U167" t="s">
        <v>171</v>
      </c>
      <c r="W167" s="12" t="s">
        <v>323</v>
      </c>
    </row>
    <row r="168" spans="1:44" x14ac:dyDescent="0.25">
      <c r="A168">
        <v>20210518</v>
      </c>
      <c r="C168" t="s">
        <v>171</v>
      </c>
      <c r="D168" t="s">
        <v>171</v>
      </c>
      <c r="F168" t="s">
        <v>171</v>
      </c>
      <c r="G168" t="s">
        <v>171</v>
      </c>
      <c r="H168" t="s">
        <v>171</v>
      </c>
      <c r="I168" t="s">
        <v>171</v>
      </c>
      <c r="J168" t="s">
        <v>171</v>
      </c>
      <c r="T168" t="s">
        <v>171</v>
      </c>
      <c r="U168" t="s">
        <v>171</v>
      </c>
      <c r="W168" s="12" t="s">
        <v>323</v>
      </c>
    </row>
    <row r="169" spans="1:44" x14ac:dyDescent="0.25">
      <c r="A169">
        <v>20210625</v>
      </c>
      <c r="C169" t="s">
        <v>171</v>
      </c>
      <c r="D169" t="s">
        <v>171</v>
      </c>
      <c r="F169" t="s">
        <v>171</v>
      </c>
      <c r="G169" t="s">
        <v>171</v>
      </c>
      <c r="H169" t="s">
        <v>171</v>
      </c>
      <c r="I169" t="s">
        <v>171</v>
      </c>
      <c r="J169" t="s">
        <v>171</v>
      </c>
      <c r="T169" t="s">
        <v>171</v>
      </c>
      <c r="U169" t="s">
        <v>171</v>
      </c>
      <c r="W169" s="12" t="s">
        <v>323</v>
      </c>
    </row>
    <row r="170" spans="1:44" x14ac:dyDescent="0.25">
      <c r="A170">
        <v>20210810</v>
      </c>
      <c r="C170" t="s">
        <v>171</v>
      </c>
      <c r="D170" t="s">
        <v>171</v>
      </c>
      <c r="F170" t="s">
        <v>171</v>
      </c>
      <c r="G170" t="s">
        <v>171</v>
      </c>
      <c r="H170" t="s">
        <v>171</v>
      </c>
      <c r="I170" t="s">
        <v>171</v>
      </c>
      <c r="J170" t="s">
        <v>171</v>
      </c>
      <c r="T170" t="s">
        <v>171</v>
      </c>
      <c r="U170" t="s">
        <v>171</v>
      </c>
      <c r="W170" s="12" t="s">
        <v>323</v>
      </c>
    </row>
    <row r="171" spans="1:44" x14ac:dyDescent="0.25">
      <c r="A171">
        <v>20211026</v>
      </c>
      <c r="C171" t="s">
        <v>171</v>
      </c>
      <c r="D171" t="s">
        <v>171</v>
      </c>
      <c r="F171" t="s">
        <v>171</v>
      </c>
      <c r="G171" t="s">
        <v>171</v>
      </c>
      <c r="H171" t="s">
        <v>171</v>
      </c>
      <c r="I171" t="s">
        <v>171</v>
      </c>
      <c r="J171" t="s">
        <v>171</v>
      </c>
      <c r="T171" t="s">
        <v>171</v>
      </c>
      <c r="U171" t="s">
        <v>171</v>
      </c>
      <c r="W171" s="12" t="s">
        <v>323</v>
      </c>
    </row>
    <row r="172" spans="1:44" x14ac:dyDescent="0.25">
      <c r="A172">
        <v>20220118</v>
      </c>
      <c r="C172" t="s">
        <v>171</v>
      </c>
      <c r="D172" t="s">
        <v>171</v>
      </c>
      <c r="F172" t="s">
        <v>171</v>
      </c>
      <c r="G172" t="s">
        <v>171</v>
      </c>
      <c r="H172" t="s">
        <v>171</v>
      </c>
      <c r="I172" t="s">
        <v>171</v>
      </c>
      <c r="J172" t="s">
        <v>171</v>
      </c>
      <c r="T172" t="s">
        <v>171</v>
      </c>
      <c r="U172" t="s">
        <v>171</v>
      </c>
      <c r="W172" s="12" t="s">
        <v>323</v>
      </c>
    </row>
    <row r="173" spans="1:44" x14ac:dyDescent="0.25">
      <c r="A173">
        <v>20220202</v>
      </c>
      <c r="C173" t="s">
        <v>171</v>
      </c>
      <c r="D173" t="s">
        <v>171</v>
      </c>
      <c r="F173" t="s">
        <v>171</v>
      </c>
      <c r="G173" t="s">
        <v>171</v>
      </c>
      <c r="H173" t="s">
        <v>171</v>
      </c>
      <c r="I173" t="s">
        <v>171</v>
      </c>
      <c r="J173" t="s">
        <v>171</v>
      </c>
      <c r="T173" t="s">
        <v>171</v>
      </c>
      <c r="U173" t="s">
        <v>171</v>
      </c>
      <c r="W173" s="12" t="s">
        <v>323</v>
      </c>
    </row>
    <row r="174" spans="1:44" x14ac:dyDescent="0.25">
      <c r="A174">
        <v>20220209</v>
      </c>
      <c r="C174" t="s">
        <v>171</v>
      </c>
      <c r="D174" t="s">
        <v>171</v>
      </c>
      <c r="F174" t="s">
        <v>171</v>
      </c>
      <c r="G174" t="s">
        <v>171</v>
      </c>
      <c r="H174" t="s">
        <v>171</v>
      </c>
      <c r="I174" t="s">
        <v>171</v>
      </c>
      <c r="J174" t="s">
        <v>171</v>
      </c>
      <c r="T174" t="s">
        <v>171</v>
      </c>
      <c r="U174" t="s">
        <v>171</v>
      </c>
      <c r="W174" s="12" t="s">
        <v>323</v>
      </c>
    </row>
    <row r="175" spans="1:44" x14ac:dyDescent="0.25">
      <c r="A175">
        <v>20220216</v>
      </c>
      <c r="C175" t="s">
        <v>171</v>
      </c>
      <c r="D175" t="s">
        <v>171</v>
      </c>
      <c r="F175" t="s">
        <v>171</v>
      </c>
      <c r="G175" t="s">
        <v>171</v>
      </c>
      <c r="H175" t="s">
        <v>171</v>
      </c>
      <c r="I175" t="s">
        <v>171</v>
      </c>
      <c r="J175" t="s">
        <v>171</v>
      </c>
      <c r="T175" t="s">
        <v>171</v>
      </c>
      <c r="U175" t="s">
        <v>171</v>
      </c>
      <c r="W175" s="12" t="s">
        <v>323</v>
      </c>
    </row>
    <row r="176" spans="1:44" x14ac:dyDescent="0.25">
      <c r="A176">
        <v>20220323</v>
      </c>
      <c r="C176" t="s">
        <v>171</v>
      </c>
      <c r="D176" t="s">
        <v>171</v>
      </c>
      <c r="F176" t="s">
        <v>171</v>
      </c>
      <c r="G176" t="s">
        <v>171</v>
      </c>
      <c r="H176" t="s">
        <v>171</v>
      </c>
      <c r="I176" t="s">
        <v>171</v>
      </c>
      <c r="J176" t="s">
        <v>171</v>
      </c>
      <c r="T176" t="s">
        <v>171</v>
      </c>
      <c r="U176" t="s">
        <v>171</v>
      </c>
      <c r="W176" s="12" t="s">
        <v>323</v>
      </c>
    </row>
    <row r="177" spans="1:23" x14ac:dyDescent="0.25">
      <c r="A177">
        <v>20220420</v>
      </c>
      <c r="C177" t="s">
        <v>171</v>
      </c>
      <c r="D177" t="s">
        <v>171</v>
      </c>
      <c r="F177" t="s">
        <v>171</v>
      </c>
      <c r="G177" t="s">
        <v>171</v>
      </c>
      <c r="H177" t="s">
        <v>171</v>
      </c>
      <c r="I177" t="s">
        <v>171</v>
      </c>
      <c r="J177" t="s">
        <v>171</v>
      </c>
      <c r="T177" t="s">
        <v>171</v>
      </c>
      <c r="U177" t="s">
        <v>171</v>
      </c>
      <c r="W177" s="12" t="s">
        <v>323</v>
      </c>
    </row>
    <row r="178" spans="1:23" x14ac:dyDescent="0.25">
      <c r="A178">
        <v>20220525</v>
      </c>
      <c r="C178" t="s">
        <v>171</v>
      </c>
      <c r="D178" t="s">
        <v>171</v>
      </c>
      <c r="F178" t="s">
        <v>171</v>
      </c>
      <c r="G178" t="s">
        <v>171</v>
      </c>
      <c r="H178" t="s">
        <v>171</v>
      </c>
      <c r="I178" t="s">
        <v>171</v>
      </c>
      <c r="J178" t="s">
        <v>171</v>
      </c>
      <c r="T178" t="s">
        <v>171</v>
      </c>
      <c r="U178" t="s">
        <v>171</v>
      </c>
      <c r="W178" s="12" t="s">
        <v>323</v>
      </c>
    </row>
    <row r="179" spans="1:23" x14ac:dyDescent="0.25">
      <c r="A179">
        <v>20220705</v>
      </c>
      <c r="C179" t="s">
        <v>171</v>
      </c>
      <c r="D179" t="s">
        <v>171</v>
      </c>
      <c r="F179" t="s">
        <v>171</v>
      </c>
      <c r="G179" t="s">
        <v>171</v>
      </c>
      <c r="H179" t="s">
        <v>171</v>
      </c>
      <c r="I179" t="s">
        <v>171</v>
      </c>
      <c r="J179" t="s">
        <v>171</v>
      </c>
      <c r="T179" t="s">
        <v>171</v>
      </c>
      <c r="U179" t="s">
        <v>171</v>
      </c>
      <c r="W179" s="12" t="s">
        <v>323</v>
      </c>
    </row>
    <row r="180" spans="1:23" x14ac:dyDescent="0.25">
      <c r="A180">
        <v>20220815</v>
      </c>
      <c r="C180" t="s">
        <v>171</v>
      </c>
      <c r="D180" t="s">
        <v>171</v>
      </c>
      <c r="F180" t="s">
        <v>171</v>
      </c>
      <c r="G180" t="s">
        <v>171</v>
      </c>
      <c r="H180" t="s">
        <v>171</v>
      </c>
      <c r="I180" t="s">
        <v>171</v>
      </c>
      <c r="J180" t="s">
        <v>171</v>
      </c>
      <c r="T180" t="s">
        <v>171</v>
      </c>
      <c r="U180" t="s">
        <v>171</v>
      </c>
      <c r="W180" s="12" t="s">
        <v>323</v>
      </c>
    </row>
    <row r="181" spans="1:23" x14ac:dyDescent="0.25">
      <c r="A181">
        <v>20220908</v>
      </c>
      <c r="C181" t="s">
        <v>171</v>
      </c>
      <c r="D181" t="s">
        <v>171</v>
      </c>
      <c r="F181" t="s">
        <v>171</v>
      </c>
      <c r="G181" t="s">
        <v>171</v>
      </c>
      <c r="H181" t="s">
        <v>171</v>
      </c>
      <c r="I181" t="s">
        <v>171</v>
      </c>
      <c r="J181" t="s">
        <v>171</v>
      </c>
      <c r="T181" t="s">
        <v>171</v>
      </c>
      <c r="U181" t="s">
        <v>171</v>
      </c>
      <c r="W181" s="12" t="s">
        <v>323</v>
      </c>
    </row>
    <row r="182" spans="1:23" x14ac:dyDescent="0.25">
      <c r="A182">
        <v>20220929</v>
      </c>
      <c r="C182" t="s">
        <v>171</v>
      </c>
      <c r="D182" t="s">
        <v>171</v>
      </c>
      <c r="F182" t="s">
        <v>171</v>
      </c>
      <c r="G182" t="s">
        <v>171</v>
      </c>
      <c r="H182" t="s">
        <v>171</v>
      </c>
      <c r="I182" t="s">
        <v>171</v>
      </c>
      <c r="J182" t="s">
        <v>171</v>
      </c>
      <c r="T182" t="s">
        <v>171</v>
      </c>
      <c r="U182" t="s">
        <v>171</v>
      </c>
      <c r="W182" s="12" t="s">
        <v>323</v>
      </c>
    </row>
    <row r="183" spans="1:23" x14ac:dyDescent="0.25">
      <c r="A183">
        <v>20221020</v>
      </c>
      <c r="C183" t="s">
        <v>171</v>
      </c>
      <c r="D183" t="s">
        <v>171</v>
      </c>
      <c r="F183" t="s">
        <v>171</v>
      </c>
      <c r="G183" t="s">
        <v>171</v>
      </c>
      <c r="H183" t="s">
        <v>171</v>
      </c>
      <c r="I183" t="s">
        <v>171</v>
      </c>
      <c r="J183" t="s">
        <v>171</v>
      </c>
      <c r="T183" t="s">
        <v>171</v>
      </c>
      <c r="U183" t="s">
        <v>171</v>
      </c>
      <c r="W183" s="12" t="s">
        <v>323</v>
      </c>
    </row>
    <row r="184" spans="1:23" x14ac:dyDescent="0.25">
      <c r="A184">
        <v>20221109</v>
      </c>
      <c r="C184" t="s">
        <v>171</v>
      </c>
      <c r="D184" t="s">
        <v>171</v>
      </c>
      <c r="F184" t="s">
        <v>171</v>
      </c>
      <c r="G184" t="s">
        <v>171</v>
      </c>
      <c r="H184" t="s">
        <v>171</v>
      </c>
      <c r="I184" t="s">
        <v>171</v>
      </c>
      <c r="J184" t="s">
        <v>171</v>
      </c>
      <c r="T184" t="s">
        <v>171</v>
      </c>
      <c r="U184" t="s">
        <v>171</v>
      </c>
      <c r="W184" s="12" t="s">
        <v>323</v>
      </c>
    </row>
    <row r="185" spans="1:23" x14ac:dyDescent="0.25">
      <c r="A185">
        <v>20221130</v>
      </c>
      <c r="C185" t="s">
        <v>171</v>
      </c>
      <c r="D185" t="s">
        <v>171</v>
      </c>
      <c r="F185" t="s">
        <v>171</v>
      </c>
      <c r="G185" t="s">
        <v>171</v>
      </c>
      <c r="H185" t="s">
        <v>171</v>
      </c>
      <c r="I185" t="s">
        <v>171</v>
      </c>
      <c r="J185" t="s">
        <v>171</v>
      </c>
      <c r="T185" t="s">
        <v>171</v>
      </c>
      <c r="U185" t="s">
        <v>171</v>
      </c>
      <c r="W185" s="12" t="s">
        <v>323</v>
      </c>
    </row>
    <row r="186" spans="1:23" x14ac:dyDescent="0.25">
      <c r="A186">
        <v>20230112</v>
      </c>
      <c r="C186" t="s">
        <v>171</v>
      </c>
      <c r="D186" t="s">
        <v>171</v>
      </c>
      <c r="F186" t="s">
        <v>171</v>
      </c>
      <c r="G186" t="s">
        <v>171</v>
      </c>
      <c r="H186" t="s">
        <v>171</v>
      </c>
      <c r="I186" t="s">
        <v>171</v>
      </c>
      <c r="J186" t="s">
        <v>171</v>
      </c>
      <c r="T186" t="s">
        <v>171</v>
      </c>
      <c r="U186" t="s">
        <v>171</v>
      </c>
      <c r="W186" s="12" t="s">
        <v>323</v>
      </c>
    </row>
    <row r="187" spans="1:23" x14ac:dyDescent="0.25">
      <c r="A187">
        <v>20230209</v>
      </c>
      <c r="C187" t="s">
        <v>171</v>
      </c>
      <c r="D187" t="s">
        <v>171</v>
      </c>
      <c r="F187" t="s">
        <v>171</v>
      </c>
      <c r="G187" t="s">
        <v>171</v>
      </c>
      <c r="H187" t="s">
        <v>171</v>
      </c>
      <c r="I187" t="s">
        <v>171</v>
      </c>
      <c r="J187" t="s">
        <v>171</v>
      </c>
      <c r="T187" t="s">
        <v>171</v>
      </c>
      <c r="U187" t="s">
        <v>171</v>
      </c>
      <c r="W187" s="12" t="s">
        <v>323</v>
      </c>
    </row>
    <row r="188" spans="1:23" x14ac:dyDescent="0.25">
      <c r="A188">
        <v>20230404</v>
      </c>
      <c r="C188" t="s">
        <v>171</v>
      </c>
      <c r="D188" t="s">
        <v>171</v>
      </c>
      <c r="F188" t="s">
        <v>171</v>
      </c>
      <c r="G188" t="s">
        <v>171</v>
      </c>
      <c r="H188" t="s">
        <v>171</v>
      </c>
      <c r="I188" t="s">
        <v>171</v>
      </c>
      <c r="J188" t="s">
        <v>171</v>
      </c>
      <c r="T188" t="s">
        <v>171</v>
      </c>
      <c r="U188" t="s">
        <v>171</v>
      </c>
      <c r="W188" s="12" t="s">
        <v>323</v>
      </c>
    </row>
    <row r="189" spans="1:23" x14ac:dyDescent="0.25">
      <c r="A189">
        <v>20230515</v>
      </c>
      <c r="C189" t="s">
        <v>171</v>
      </c>
      <c r="D189" t="s">
        <v>171</v>
      </c>
      <c r="F189" t="s">
        <v>171</v>
      </c>
      <c r="G189" t="s">
        <v>171</v>
      </c>
      <c r="H189" t="s">
        <v>171</v>
      </c>
      <c r="I189" t="s">
        <v>171</v>
      </c>
      <c r="J189" t="s">
        <v>171</v>
      </c>
      <c r="T189" t="s">
        <v>171</v>
      </c>
      <c r="U189" t="s">
        <v>171</v>
      </c>
      <c r="W189" s="12" t="s">
        <v>323</v>
      </c>
    </row>
    <row r="190" spans="1:23" x14ac:dyDescent="0.25">
      <c r="A190">
        <v>20230607</v>
      </c>
      <c r="C190" t="s">
        <v>171</v>
      </c>
      <c r="D190" t="s">
        <v>171</v>
      </c>
      <c r="F190" t="s">
        <v>171</v>
      </c>
      <c r="G190" t="s">
        <v>171</v>
      </c>
      <c r="H190" t="s">
        <v>171</v>
      </c>
      <c r="I190" t="s">
        <v>171</v>
      </c>
      <c r="J190" t="s">
        <v>171</v>
      </c>
      <c r="T190" t="s">
        <v>171</v>
      </c>
      <c r="U190" t="s">
        <v>171</v>
      </c>
      <c r="W190" s="12" t="s">
        <v>323</v>
      </c>
    </row>
    <row r="191" spans="1:23" x14ac:dyDescent="0.25">
      <c r="A191">
        <v>20230707</v>
      </c>
      <c r="C191" t="s">
        <v>171</v>
      </c>
      <c r="D191" t="s">
        <v>171</v>
      </c>
      <c r="F191" t="s">
        <v>171</v>
      </c>
      <c r="G191" t="s">
        <v>171</v>
      </c>
      <c r="H191" t="s">
        <v>171</v>
      </c>
      <c r="I191" t="s">
        <v>171</v>
      </c>
      <c r="J191" t="s">
        <v>171</v>
      </c>
      <c r="T191" t="s">
        <v>171</v>
      </c>
      <c r="U191" t="s">
        <v>171</v>
      </c>
      <c r="W191" s="12" t="s">
        <v>323</v>
      </c>
    </row>
    <row r="192" spans="1:23" x14ac:dyDescent="0.25">
      <c r="A192">
        <v>20230809</v>
      </c>
      <c r="C192" t="s">
        <v>171</v>
      </c>
      <c r="D192" t="s">
        <v>171</v>
      </c>
      <c r="F192" t="s">
        <v>171</v>
      </c>
      <c r="G192" t="s">
        <v>171</v>
      </c>
      <c r="H192" t="s">
        <v>171</v>
      </c>
      <c r="I192" t="s">
        <v>171</v>
      </c>
      <c r="J192" t="s">
        <v>171</v>
      </c>
      <c r="T192" t="s">
        <v>171</v>
      </c>
      <c r="U192" t="s">
        <v>171</v>
      </c>
      <c r="W192" s="12" t="s">
        <v>323</v>
      </c>
    </row>
    <row r="193" spans="1:23" x14ac:dyDescent="0.25">
      <c r="A193">
        <v>20230901</v>
      </c>
      <c r="C193" t="s">
        <v>171</v>
      </c>
      <c r="D193" t="s">
        <v>171</v>
      </c>
      <c r="F193" t="s">
        <v>171</v>
      </c>
      <c r="G193" t="s">
        <v>171</v>
      </c>
      <c r="H193" t="s">
        <v>171</v>
      </c>
      <c r="I193" t="s">
        <v>171</v>
      </c>
      <c r="J193" t="s">
        <v>171</v>
      </c>
      <c r="T193" t="s">
        <v>171</v>
      </c>
      <c r="U193" t="s">
        <v>171</v>
      </c>
      <c r="W193" s="12" t="s">
        <v>323</v>
      </c>
    </row>
    <row r="194" spans="1:23" x14ac:dyDescent="0.25">
      <c r="A194">
        <v>20230927</v>
      </c>
      <c r="C194" t="s">
        <v>171</v>
      </c>
      <c r="D194" t="s">
        <v>171</v>
      </c>
      <c r="F194" t="s">
        <v>171</v>
      </c>
      <c r="G194" t="s">
        <v>171</v>
      </c>
      <c r="H194" t="s">
        <v>171</v>
      </c>
      <c r="I194" t="s">
        <v>171</v>
      </c>
      <c r="J194" t="s">
        <v>171</v>
      </c>
      <c r="T194" t="s">
        <v>171</v>
      </c>
      <c r="U194" t="s">
        <v>171</v>
      </c>
      <c r="W194" s="12" t="s">
        <v>323</v>
      </c>
    </row>
    <row r="195" spans="1:23" x14ac:dyDescent="0.25">
      <c r="A195">
        <v>20231018</v>
      </c>
      <c r="C195" t="s">
        <v>171</v>
      </c>
      <c r="D195" t="s">
        <v>171</v>
      </c>
      <c r="F195" t="s">
        <v>171</v>
      </c>
      <c r="G195" t="s">
        <v>171</v>
      </c>
      <c r="H195" t="s">
        <v>171</v>
      </c>
      <c r="I195" t="s">
        <v>171</v>
      </c>
      <c r="J195" t="s">
        <v>171</v>
      </c>
      <c r="T195" t="s">
        <v>171</v>
      </c>
      <c r="U195" t="s">
        <v>171</v>
      </c>
      <c r="W195" s="12" t="s">
        <v>323</v>
      </c>
    </row>
    <row r="196" spans="1:23" x14ac:dyDescent="0.25">
      <c r="A196">
        <v>20231031</v>
      </c>
      <c r="C196" t="s">
        <v>171</v>
      </c>
      <c r="D196" t="s">
        <v>171</v>
      </c>
      <c r="F196" t="s">
        <v>171</v>
      </c>
      <c r="G196" t="s">
        <v>171</v>
      </c>
      <c r="H196" t="s">
        <v>171</v>
      </c>
      <c r="I196" t="s">
        <v>171</v>
      </c>
      <c r="J196" t="s">
        <v>171</v>
      </c>
      <c r="T196" t="s">
        <v>171</v>
      </c>
      <c r="U196" t="s">
        <v>171</v>
      </c>
      <c r="W196" s="12" t="s">
        <v>323</v>
      </c>
    </row>
    <row r="197" spans="1:23" x14ac:dyDescent="0.25">
      <c r="A197">
        <v>20231108</v>
      </c>
      <c r="C197" t="s">
        <v>171</v>
      </c>
      <c r="D197" t="s">
        <v>171</v>
      </c>
      <c r="F197" t="s">
        <v>171</v>
      </c>
      <c r="G197" t="s">
        <v>171</v>
      </c>
      <c r="H197" t="s">
        <v>171</v>
      </c>
      <c r="I197" t="s">
        <v>171</v>
      </c>
      <c r="J197" t="s">
        <v>171</v>
      </c>
      <c r="T197" t="s">
        <v>171</v>
      </c>
      <c r="U197" t="s">
        <v>171</v>
      </c>
      <c r="W197" s="12" t="s">
        <v>323</v>
      </c>
    </row>
    <row r="198" spans="1:23" x14ac:dyDescent="0.25">
      <c r="A198">
        <v>20231130</v>
      </c>
      <c r="C198" t="s">
        <v>171</v>
      </c>
      <c r="D198" t="s">
        <v>171</v>
      </c>
      <c r="F198" t="s">
        <v>171</v>
      </c>
      <c r="G198" t="s">
        <v>171</v>
      </c>
      <c r="H198" t="s">
        <v>171</v>
      </c>
      <c r="I198" t="s">
        <v>171</v>
      </c>
      <c r="J198" t="s">
        <v>171</v>
      </c>
      <c r="T198" t="s">
        <v>171</v>
      </c>
      <c r="U198" t="s">
        <v>171</v>
      </c>
      <c r="W198" s="12" t="s">
        <v>323</v>
      </c>
    </row>
    <row r="199" spans="1:23" x14ac:dyDescent="0.25">
      <c r="A199">
        <v>20240118</v>
      </c>
      <c r="C199" t="s">
        <v>171</v>
      </c>
      <c r="D199" t="s">
        <v>171</v>
      </c>
      <c r="F199" t="s">
        <v>171</v>
      </c>
      <c r="G199" t="s">
        <v>171</v>
      </c>
      <c r="H199" t="s">
        <v>171</v>
      </c>
      <c r="I199" t="s">
        <v>171</v>
      </c>
      <c r="J199" t="s">
        <v>171</v>
      </c>
      <c r="T199" t="s">
        <v>171</v>
      </c>
      <c r="U199" t="s">
        <v>171</v>
      </c>
      <c r="W199" s="12" t="s">
        <v>323</v>
      </c>
    </row>
    <row r="200" spans="1:23" x14ac:dyDescent="0.25">
      <c r="A200">
        <v>20240228</v>
      </c>
      <c r="C200" t="s">
        <v>171</v>
      </c>
      <c r="D200" t="s">
        <v>171</v>
      </c>
      <c r="F200" t="s">
        <v>171</v>
      </c>
      <c r="G200" t="s">
        <v>171</v>
      </c>
      <c r="H200" t="s">
        <v>171</v>
      </c>
      <c r="I200" t="s">
        <v>171</v>
      </c>
      <c r="J200" t="s">
        <v>171</v>
      </c>
      <c r="T200" t="s">
        <v>171</v>
      </c>
      <c r="U200" t="s">
        <v>171</v>
      </c>
      <c r="W200" s="12" t="s">
        <v>323</v>
      </c>
    </row>
    <row r="201" spans="1:23" x14ac:dyDescent="0.25">
      <c r="A201">
        <v>20240415</v>
      </c>
      <c r="C201" t="s">
        <v>171</v>
      </c>
      <c r="D201" t="s">
        <v>171</v>
      </c>
      <c r="F201" t="s">
        <v>171</v>
      </c>
      <c r="G201" t="s">
        <v>171</v>
      </c>
      <c r="H201" t="s">
        <v>171</v>
      </c>
      <c r="I201" t="s">
        <v>171</v>
      </c>
      <c r="J201" t="s">
        <v>171</v>
      </c>
      <c r="T201" t="s">
        <v>171</v>
      </c>
      <c r="U201" t="s">
        <v>171</v>
      </c>
      <c r="W201" s="12" t="s">
        <v>323</v>
      </c>
    </row>
    <row r="202" spans="1:23" x14ac:dyDescent="0.25">
      <c r="A202">
        <v>20240516</v>
      </c>
      <c r="C202" t="s">
        <v>171</v>
      </c>
      <c r="D202" t="s">
        <v>171</v>
      </c>
      <c r="F202" t="s">
        <v>171</v>
      </c>
      <c r="G202" t="s">
        <v>171</v>
      </c>
      <c r="H202" t="s">
        <v>171</v>
      </c>
      <c r="I202" t="s">
        <v>171</v>
      </c>
      <c r="J202" t="s">
        <v>171</v>
      </c>
      <c r="T202" t="s">
        <v>171</v>
      </c>
      <c r="U202" t="s">
        <v>171</v>
      </c>
      <c r="W202" s="12" t="s">
        <v>323</v>
      </c>
    </row>
    <row r="203" spans="1:23" x14ac:dyDescent="0.25">
      <c r="A203">
        <v>20240708</v>
      </c>
      <c r="C203" t="s">
        <v>171</v>
      </c>
      <c r="D203" t="s">
        <v>171</v>
      </c>
      <c r="F203" t="s">
        <v>171</v>
      </c>
      <c r="G203" t="s">
        <v>171</v>
      </c>
      <c r="H203" t="s">
        <v>171</v>
      </c>
      <c r="I203" t="s">
        <v>171</v>
      </c>
      <c r="J203" t="s">
        <v>171</v>
      </c>
      <c r="T203" t="s">
        <v>171</v>
      </c>
      <c r="U203" t="s">
        <v>171</v>
      </c>
      <c r="W203" s="12" t="s">
        <v>323</v>
      </c>
    </row>
    <row r="204" spans="1:23" x14ac:dyDescent="0.25">
      <c r="A204">
        <v>20240807</v>
      </c>
      <c r="C204" t="s">
        <v>171</v>
      </c>
      <c r="D204" t="s">
        <v>171</v>
      </c>
      <c r="F204" t="s">
        <v>171</v>
      </c>
      <c r="G204" t="s">
        <v>171</v>
      </c>
      <c r="H204" t="s">
        <v>171</v>
      </c>
      <c r="I204" t="s">
        <v>171</v>
      </c>
      <c r="J204" t="s">
        <v>171</v>
      </c>
      <c r="T204" t="s">
        <v>171</v>
      </c>
      <c r="U204" t="s">
        <v>171</v>
      </c>
      <c r="W204" s="12" t="s">
        <v>323</v>
      </c>
    </row>
    <row r="205" spans="1:23" x14ac:dyDescent="0.25">
      <c r="A205">
        <v>20240911</v>
      </c>
      <c r="C205" t="s">
        <v>171</v>
      </c>
      <c r="D205" t="s">
        <v>171</v>
      </c>
      <c r="F205" t="s">
        <v>171</v>
      </c>
      <c r="G205" t="s">
        <v>171</v>
      </c>
      <c r="H205" t="s">
        <v>171</v>
      </c>
      <c r="I205" t="s">
        <v>171</v>
      </c>
      <c r="J205" t="s">
        <v>171</v>
      </c>
      <c r="T205" t="s">
        <v>171</v>
      </c>
      <c r="U205" t="s">
        <v>171</v>
      </c>
      <c r="W205" s="12" t="s">
        <v>323</v>
      </c>
    </row>
    <row r="206" spans="1:23" x14ac:dyDescent="0.25">
      <c r="A206">
        <v>20241007</v>
      </c>
      <c r="C206" t="s">
        <v>171</v>
      </c>
      <c r="D206" t="s">
        <v>171</v>
      </c>
      <c r="F206" t="s">
        <v>171</v>
      </c>
      <c r="G206" t="s">
        <v>171</v>
      </c>
      <c r="H206" t="s">
        <v>171</v>
      </c>
      <c r="I206" t="s">
        <v>171</v>
      </c>
      <c r="J206" t="s">
        <v>171</v>
      </c>
      <c r="T206" t="s">
        <v>171</v>
      </c>
      <c r="U206" t="s">
        <v>171</v>
      </c>
      <c r="W206" s="12" t="s">
        <v>323</v>
      </c>
    </row>
    <row r="207" spans="1:23" x14ac:dyDescent="0.25">
      <c r="A207">
        <v>20241119</v>
      </c>
      <c r="C207" t="s">
        <v>171</v>
      </c>
      <c r="D207" t="s">
        <v>171</v>
      </c>
      <c r="F207" t="s">
        <v>171</v>
      </c>
      <c r="G207" t="s">
        <v>171</v>
      </c>
      <c r="H207" t="s">
        <v>171</v>
      </c>
      <c r="I207" t="s">
        <v>171</v>
      </c>
      <c r="J207" t="s">
        <v>171</v>
      </c>
      <c r="T207" t="s">
        <v>171</v>
      </c>
      <c r="U207" t="s">
        <v>171</v>
      </c>
      <c r="W207" s="12" t="s">
        <v>323</v>
      </c>
    </row>
    <row r="208" spans="1:23" x14ac:dyDescent="0.25">
      <c r="A208">
        <v>20250107</v>
      </c>
      <c r="C208" t="s">
        <v>171</v>
      </c>
      <c r="D208" t="s">
        <v>171</v>
      </c>
      <c r="F208" t="s">
        <v>171</v>
      </c>
      <c r="G208" t="s">
        <v>171</v>
      </c>
      <c r="H208" t="s">
        <v>171</v>
      </c>
      <c r="I208" t="s">
        <v>171</v>
      </c>
      <c r="J208" t="s">
        <v>171</v>
      </c>
      <c r="T208" t="s">
        <v>171</v>
      </c>
      <c r="U208" t="s">
        <v>171</v>
      </c>
      <c r="W208" s="12" t="s">
        <v>323</v>
      </c>
    </row>
    <row r="209" spans="1:23" x14ac:dyDescent="0.25">
      <c r="A209">
        <v>20250311</v>
      </c>
      <c r="C209" t="s">
        <v>171</v>
      </c>
      <c r="D209" t="s">
        <v>171</v>
      </c>
      <c r="F209" t="s">
        <v>171</v>
      </c>
      <c r="G209" t="s">
        <v>171</v>
      </c>
      <c r="H209" t="s">
        <v>171</v>
      </c>
      <c r="I209" t="s">
        <v>171</v>
      </c>
      <c r="J209" t="s">
        <v>171</v>
      </c>
      <c r="T209" t="s">
        <v>171</v>
      </c>
      <c r="U209" t="s">
        <v>171</v>
      </c>
      <c r="W209" s="12" t="s">
        <v>323</v>
      </c>
    </row>
    <row r="210" spans="1:23" x14ac:dyDescent="0.25">
      <c r="A210">
        <v>20250415</v>
      </c>
      <c r="C210" t="s">
        <v>171</v>
      </c>
      <c r="D210" t="s">
        <v>171</v>
      </c>
      <c r="F210" t="s">
        <v>171</v>
      </c>
      <c r="G210" t="s">
        <v>171</v>
      </c>
      <c r="H210" t="s">
        <v>171</v>
      </c>
      <c r="I210" t="s">
        <v>171</v>
      </c>
      <c r="J210" t="s">
        <v>171</v>
      </c>
      <c r="T210" t="s">
        <v>171</v>
      </c>
      <c r="U210" t="s">
        <v>171</v>
      </c>
      <c r="W210" s="12" t="s">
        <v>323</v>
      </c>
    </row>
    <row r="211" spans="1:23" x14ac:dyDescent="0.25">
      <c r="A211">
        <v>20250527</v>
      </c>
      <c r="C211" t="s">
        <v>171</v>
      </c>
      <c r="D211" t="s">
        <v>171</v>
      </c>
      <c r="F211" t="s">
        <v>171</v>
      </c>
      <c r="G211" t="s">
        <v>171</v>
      </c>
      <c r="H211" t="s">
        <v>171</v>
      </c>
      <c r="I211" t="s">
        <v>171</v>
      </c>
      <c r="J211" t="s">
        <v>171</v>
      </c>
      <c r="T211" t="s">
        <v>171</v>
      </c>
      <c r="U211" t="s">
        <v>171</v>
      </c>
      <c r="W211" s="12" t="s">
        <v>323</v>
      </c>
    </row>
    <row r="212" spans="1:23" x14ac:dyDescent="0.25">
      <c r="A212">
        <v>20250709</v>
      </c>
      <c r="C212" t="s">
        <v>171</v>
      </c>
      <c r="D212" t="s">
        <v>171</v>
      </c>
      <c r="F212" t="s">
        <v>171</v>
      </c>
      <c r="G212" t="s">
        <v>171</v>
      </c>
      <c r="H212" t="s">
        <v>171</v>
      </c>
      <c r="I212" t="s">
        <v>171</v>
      </c>
      <c r="J212" t="s">
        <v>171</v>
      </c>
      <c r="T212" t="s">
        <v>171</v>
      </c>
      <c r="U212" t="s">
        <v>171</v>
      </c>
      <c r="W212" s="12" t="s">
        <v>323</v>
      </c>
    </row>
    <row r="213" spans="1:23" x14ac:dyDescent="0.25">
      <c r="A213">
        <v>20250820</v>
      </c>
      <c r="C213" t="s">
        <v>171</v>
      </c>
      <c r="D213" t="s">
        <v>171</v>
      </c>
      <c r="F213" t="s">
        <v>171</v>
      </c>
      <c r="G213" t="s">
        <v>171</v>
      </c>
      <c r="H213" t="s">
        <v>171</v>
      </c>
      <c r="I213" t="s">
        <v>171</v>
      </c>
      <c r="J213" t="s">
        <v>171</v>
      </c>
      <c r="T213" t="s">
        <v>171</v>
      </c>
      <c r="U213" t="s">
        <v>171</v>
      </c>
      <c r="W213" s="12" t="s">
        <v>323</v>
      </c>
    </row>
    <row r="214" spans="1:23" x14ac:dyDescent="0.25">
      <c r="A214">
        <v>20251001</v>
      </c>
      <c r="C214" t="s">
        <v>171</v>
      </c>
      <c r="D214" t="s">
        <v>171</v>
      </c>
      <c r="F214" t="s">
        <v>171</v>
      </c>
      <c r="G214" t="s">
        <v>171</v>
      </c>
      <c r="H214" t="s">
        <v>171</v>
      </c>
      <c r="I214" t="s">
        <v>171</v>
      </c>
      <c r="J214" t="s">
        <v>171</v>
      </c>
      <c r="T214" t="s">
        <v>171</v>
      </c>
      <c r="U214" t="s">
        <v>171</v>
      </c>
      <c r="W214" s="12" t="s">
        <v>323</v>
      </c>
    </row>
    <row r="216" spans="1:23" x14ac:dyDescent="0.25">
      <c r="A216" s="3" t="s">
        <v>660</v>
      </c>
    </row>
    <row r="217" spans="1:23" x14ac:dyDescent="0.25">
      <c r="A217">
        <v>20230509</v>
      </c>
      <c r="C217" t="s">
        <v>171</v>
      </c>
      <c r="D217" t="s">
        <v>171</v>
      </c>
      <c r="F217" t="s">
        <v>171</v>
      </c>
      <c r="G217" t="s">
        <v>171</v>
      </c>
      <c r="H217" t="s">
        <v>171</v>
      </c>
      <c r="I217" t="s">
        <v>171</v>
      </c>
      <c r="J217" t="s">
        <v>171</v>
      </c>
      <c r="T217" t="s">
        <v>171</v>
      </c>
      <c r="U217" t="s">
        <v>171</v>
      </c>
      <c r="W217" s="12" t="s">
        <v>323</v>
      </c>
    </row>
    <row r="218" spans="1:23" x14ac:dyDescent="0.25">
      <c r="A218">
        <v>20231129</v>
      </c>
      <c r="C218" t="s">
        <v>171</v>
      </c>
      <c r="D218" t="s">
        <v>171</v>
      </c>
      <c r="F218" t="s">
        <v>171</v>
      </c>
      <c r="G218" t="s">
        <v>171</v>
      </c>
      <c r="H218" t="s">
        <v>171</v>
      </c>
      <c r="I218" t="s">
        <v>171</v>
      </c>
      <c r="J218" t="s">
        <v>171</v>
      </c>
      <c r="T218" t="s">
        <v>171</v>
      </c>
      <c r="U218" t="s">
        <v>171</v>
      </c>
      <c r="W218" s="12" t="s">
        <v>323</v>
      </c>
    </row>
    <row r="219" spans="1:23" x14ac:dyDescent="0.25">
      <c r="A219">
        <v>20240304</v>
      </c>
      <c r="C219" t="s">
        <v>171</v>
      </c>
      <c r="D219" t="s">
        <v>171</v>
      </c>
      <c r="F219" t="s">
        <v>171</v>
      </c>
      <c r="G219" t="s">
        <v>171</v>
      </c>
      <c r="H219" t="s">
        <v>171</v>
      </c>
      <c r="I219" t="s">
        <v>171</v>
      </c>
      <c r="J219" t="s">
        <v>171</v>
      </c>
      <c r="T219" t="s">
        <v>171</v>
      </c>
      <c r="U219" t="s">
        <v>171</v>
      </c>
      <c r="W219" s="12" t="s">
        <v>323</v>
      </c>
    </row>
    <row r="220" spans="1:23" x14ac:dyDescent="0.25">
      <c r="A220">
        <v>20240321</v>
      </c>
      <c r="C220" t="s">
        <v>171</v>
      </c>
      <c r="D220" t="s">
        <v>171</v>
      </c>
      <c r="F220" t="s">
        <v>171</v>
      </c>
      <c r="G220" t="s">
        <v>171</v>
      </c>
      <c r="H220" t="s">
        <v>171</v>
      </c>
      <c r="I220" t="s">
        <v>171</v>
      </c>
      <c r="J220" t="s">
        <v>171</v>
      </c>
      <c r="T220" t="s">
        <v>171</v>
      </c>
      <c r="U220" t="s">
        <v>171</v>
      </c>
      <c r="W220" s="12" t="s">
        <v>323</v>
      </c>
    </row>
    <row r="221" spans="1:23" x14ac:dyDescent="0.25">
      <c r="A221">
        <v>20250604</v>
      </c>
      <c r="C221" t="s">
        <v>171</v>
      </c>
      <c r="D221" t="s">
        <v>171</v>
      </c>
      <c r="F221" t="s">
        <v>171</v>
      </c>
      <c r="G221" t="s">
        <v>171</v>
      </c>
      <c r="H221" t="s">
        <v>171</v>
      </c>
      <c r="I221" t="s">
        <v>171</v>
      </c>
      <c r="J221" t="s">
        <v>171</v>
      </c>
      <c r="T221" t="s">
        <v>171</v>
      </c>
      <c r="U221" t="s">
        <v>171</v>
      </c>
      <c r="W221" s="12" t="s">
        <v>323</v>
      </c>
    </row>
  </sheetData>
  <pageMargins left="0.75" right="0.75" top="1" bottom="1" header="0.5" footer="0.5"/>
  <pageSetup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221"/>
  <sheetViews>
    <sheetView topLeftCell="A124" zoomScale="70" zoomScaleNormal="70" workbookViewId="0">
      <selection activeCell="M140" sqref="M140"/>
    </sheetView>
  </sheetViews>
  <sheetFormatPr defaultColWidth="11" defaultRowHeight="15.75" x14ac:dyDescent="0.25"/>
  <cols>
    <col min="1" max="1" width="11.5" bestFit="1" customWidth="1"/>
    <col min="2" max="2" width="1.875" customWidth="1"/>
    <col min="3" max="3" width="12.625" style="9" customWidth="1"/>
    <col min="4" max="4" width="19.25" style="9" customWidth="1"/>
    <col min="5" max="5" width="14.25" style="9" customWidth="1"/>
    <col min="6" max="6" width="19.25" style="9" customWidth="1"/>
    <col min="7" max="7" width="1.875" customWidth="1"/>
    <col min="8" max="8" width="11" style="17"/>
    <col min="9" max="9" width="7.625" style="25" customWidth="1"/>
    <col min="10" max="10" width="11" style="26"/>
    <col min="11" max="11" width="11" style="19"/>
    <col min="12" max="12" width="11" style="18"/>
    <col min="13" max="13" width="13.375" style="24" customWidth="1"/>
    <col min="14" max="14" width="1.875" style="18" customWidth="1"/>
    <col min="15" max="16" width="11" style="12"/>
    <col min="17" max="17" width="100.125" customWidth="1"/>
  </cols>
  <sheetData>
    <row r="1" spans="1:17" s="9" customFormat="1" x14ac:dyDescent="0.25">
      <c r="A1" s="8" t="s">
        <v>13</v>
      </c>
      <c r="C1" s="8" t="s">
        <v>58</v>
      </c>
      <c r="G1" s="8"/>
      <c r="H1" s="8" t="s">
        <v>57</v>
      </c>
      <c r="L1" s="12"/>
      <c r="N1" s="17"/>
      <c r="O1" s="8" t="s">
        <v>53</v>
      </c>
      <c r="Q1" s="8"/>
    </row>
    <row r="2" spans="1:17" s="9" customFormat="1" x14ac:dyDescent="0.25">
      <c r="C2" s="8" t="s">
        <v>54</v>
      </c>
      <c r="D2" s="8" t="s">
        <v>56</v>
      </c>
      <c r="E2" s="8" t="s">
        <v>187</v>
      </c>
      <c r="F2" s="8" t="s">
        <v>55</v>
      </c>
      <c r="H2" s="20" t="s">
        <v>14</v>
      </c>
      <c r="I2" s="21" t="s">
        <v>47</v>
      </c>
      <c r="J2" s="22" t="s">
        <v>50</v>
      </c>
      <c r="K2" s="23" t="s">
        <v>49</v>
      </c>
      <c r="L2" s="29" t="s">
        <v>48</v>
      </c>
      <c r="M2" s="24"/>
      <c r="N2" s="17"/>
      <c r="O2" s="8" t="s">
        <v>51</v>
      </c>
      <c r="P2" s="8" t="s">
        <v>52</v>
      </c>
    </row>
    <row r="3" spans="1:17" x14ac:dyDescent="0.25">
      <c r="A3" s="3" t="s">
        <v>92</v>
      </c>
      <c r="L3" s="29" t="s">
        <v>6</v>
      </c>
      <c r="M3" s="28" t="s">
        <v>5</v>
      </c>
      <c r="O3" s="15">
        <v>8.3145100000000003</v>
      </c>
      <c r="P3" s="16">
        <v>96487</v>
      </c>
    </row>
    <row r="4" spans="1:17" x14ac:dyDescent="0.25">
      <c r="A4">
        <v>20120316</v>
      </c>
      <c r="C4" s="9" t="s">
        <v>171</v>
      </c>
      <c r="D4" s="9" t="s">
        <v>171</v>
      </c>
      <c r="E4" s="9" t="s">
        <v>171</v>
      </c>
      <c r="F4" s="9" t="s">
        <v>171</v>
      </c>
      <c r="H4" s="9" t="s">
        <v>171</v>
      </c>
      <c r="I4" s="9" t="s">
        <v>171</v>
      </c>
      <c r="J4" s="9" t="s">
        <v>171</v>
      </c>
      <c r="K4" s="9" t="s">
        <v>171</v>
      </c>
      <c r="L4" s="9" t="s">
        <v>171</v>
      </c>
      <c r="M4" s="9" t="s">
        <v>171</v>
      </c>
      <c r="O4" s="12" t="s">
        <v>95</v>
      </c>
    </row>
    <row r="5" spans="1:17" x14ac:dyDescent="0.25">
      <c r="A5">
        <v>20120521</v>
      </c>
      <c r="C5" s="9" t="s">
        <v>171</v>
      </c>
      <c r="D5" s="9" t="s">
        <v>171</v>
      </c>
      <c r="E5" s="9" t="s">
        <v>171</v>
      </c>
      <c r="F5" s="9" t="s">
        <v>171</v>
      </c>
      <c r="H5" s="17" t="s">
        <v>41</v>
      </c>
      <c r="I5" s="25">
        <v>115</v>
      </c>
      <c r="J5" s="26">
        <v>7.9889999999999999</v>
      </c>
      <c r="K5" s="19">
        <v>4.7100000000000003E-2</v>
      </c>
      <c r="L5" s="18">
        <v>291.14999999999998</v>
      </c>
      <c r="M5" s="24">
        <v>-0.41160999999999998</v>
      </c>
      <c r="O5" t="s">
        <v>90</v>
      </c>
      <c r="P5" s="18"/>
    </row>
    <row r="6" spans="1:17" x14ac:dyDescent="0.25">
      <c r="A6">
        <v>20120829</v>
      </c>
      <c r="C6" s="9" t="s">
        <v>171</v>
      </c>
      <c r="D6" s="9" t="s">
        <v>171</v>
      </c>
      <c r="E6" s="9" t="s">
        <v>171</v>
      </c>
      <c r="F6" s="9" t="s">
        <v>171</v>
      </c>
      <c r="H6" s="17" t="s">
        <v>61</v>
      </c>
      <c r="I6" s="25">
        <v>115</v>
      </c>
      <c r="J6" s="26">
        <v>8.0120000000000005</v>
      </c>
      <c r="K6" s="19">
        <v>5.0340000000000003E-2</v>
      </c>
      <c r="L6" s="18">
        <v>293.58999999999997</v>
      </c>
      <c r="M6" s="24">
        <f t="shared" ref="M6" si="0">K6-(J6*$O$3*L6*LN(10)/$P$3)</f>
        <v>-0.41639002999805858</v>
      </c>
      <c r="O6" s="12" t="s">
        <v>91</v>
      </c>
      <c r="Q6" s="27"/>
    </row>
    <row r="7" spans="1:17" x14ac:dyDescent="0.25">
      <c r="A7">
        <v>20121015</v>
      </c>
      <c r="C7" s="9" t="s">
        <v>171</v>
      </c>
      <c r="D7" s="9" t="s">
        <v>171</v>
      </c>
      <c r="E7" s="9" t="s">
        <v>171</v>
      </c>
      <c r="F7" s="9" t="s">
        <v>171</v>
      </c>
      <c r="H7" s="17" t="s">
        <v>61</v>
      </c>
      <c r="I7" s="25">
        <v>115</v>
      </c>
      <c r="J7" s="26">
        <v>8.0120000000000005</v>
      </c>
      <c r="K7" s="19">
        <v>5.0340000000000003E-2</v>
      </c>
      <c r="L7" s="18">
        <v>293.58999999999997</v>
      </c>
      <c r="M7" s="24">
        <f t="shared" ref="M7:M15" si="1">K7-(J7*$O$3*L7*LN(10)/$P$3)</f>
        <v>-0.41639002999805858</v>
      </c>
      <c r="O7" s="18"/>
      <c r="P7" s="18"/>
    </row>
    <row r="8" spans="1:17" x14ac:dyDescent="0.25">
      <c r="A8">
        <v>20130123</v>
      </c>
      <c r="C8" s="9" t="s">
        <v>171</v>
      </c>
      <c r="D8" s="9" t="s">
        <v>171</v>
      </c>
      <c r="E8" s="9" t="s">
        <v>171</v>
      </c>
      <c r="F8" s="9" t="s">
        <v>171</v>
      </c>
      <c r="H8" s="17" t="s">
        <v>42</v>
      </c>
      <c r="I8" s="25">
        <v>115</v>
      </c>
      <c r="J8" s="26">
        <v>8.0120000000000005</v>
      </c>
      <c r="K8" s="19">
        <v>7.9850000000000004E-2</v>
      </c>
      <c r="L8" s="18">
        <v>293.47000000000003</v>
      </c>
      <c r="M8" s="24">
        <f t="shared" si="1"/>
        <v>-0.38668926190786568</v>
      </c>
      <c r="O8" s="12" t="s">
        <v>60</v>
      </c>
    </row>
    <row r="9" spans="1:17" x14ac:dyDescent="0.25">
      <c r="A9">
        <v>20130315</v>
      </c>
      <c r="C9" s="9" t="s">
        <v>171</v>
      </c>
      <c r="D9" s="9" t="s">
        <v>171</v>
      </c>
      <c r="E9" s="9" t="s">
        <v>171</v>
      </c>
      <c r="F9" s="9" t="s">
        <v>171</v>
      </c>
      <c r="H9" s="17" t="s">
        <v>42</v>
      </c>
      <c r="I9" s="25">
        <v>115</v>
      </c>
      <c r="J9" s="26">
        <v>8.0120000000000005</v>
      </c>
      <c r="K9" s="19">
        <v>7.9850000000000004E-2</v>
      </c>
      <c r="L9" s="18">
        <v>293.47000000000003</v>
      </c>
      <c r="M9" s="24">
        <f t="shared" si="1"/>
        <v>-0.38668926190786568</v>
      </c>
    </row>
    <row r="10" spans="1:17" x14ac:dyDescent="0.25">
      <c r="A10">
        <v>20130506</v>
      </c>
      <c r="C10" s="9" t="s">
        <v>171</v>
      </c>
      <c r="D10" s="9" t="s">
        <v>171</v>
      </c>
      <c r="E10" s="9" t="s">
        <v>171</v>
      </c>
      <c r="F10" s="9" t="s">
        <v>171</v>
      </c>
      <c r="H10" s="17" t="s">
        <v>42</v>
      </c>
      <c r="I10" s="25">
        <v>115</v>
      </c>
      <c r="J10" s="26">
        <v>8.0120000000000005</v>
      </c>
      <c r="K10" s="19">
        <v>7.9850000000000004E-2</v>
      </c>
      <c r="L10" s="18">
        <v>293.47000000000003</v>
      </c>
      <c r="M10" s="24">
        <f t="shared" si="1"/>
        <v>-0.38668926190786568</v>
      </c>
    </row>
    <row r="11" spans="1:17" x14ac:dyDescent="0.25">
      <c r="A11">
        <v>20130625</v>
      </c>
      <c r="C11" s="9" t="s">
        <v>171</v>
      </c>
      <c r="D11" s="9" t="s">
        <v>171</v>
      </c>
      <c r="E11" s="9" t="s">
        <v>171</v>
      </c>
      <c r="F11" s="9" t="s">
        <v>171</v>
      </c>
      <c r="H11" s="17" t="s">
        <v>43</v>
      </c>
      <c r="I11" s="25">
        <v>126</v>
      </c>
      <c r="J11" s="26">
        <v>7.9989999999999997</v>
      </c>
      <c r="K11" s="19">
        <v>7.9299999999999995E-2</v>
      </c>
      <c r="L11" s="18">
        <v>293.82</v>
      </c>
      <c r="M11" s="24">
        <f t="shared" si="1"/>
        <v>-0.38703777521616622</v>
      </c>
    </row>
    <row r="12" spans="1:17" x14ac:dyDescent="0.25">
      <c r="A12">
        <v>20130909</v>
      </c>
      <c r="C12" s="9" t="s">
        <v>171</v>
      </c>
      <c r="D12" s="9" t="s">
        <v>171</v>
      </c>
      <c r="E12" s="9" t="s">
        <v>171</v>
      </c>
      <c r="F12" s="9" t="s">
        <v>171</v>
      </c>
      <c r="H12" s="17" t="s">
        <v>43</v>
      </c>
      <c r="I12" s="25">
        <v>126</v>
      </c>
      <c r="J12" s="26">
        <v>7.9989999999999997</v>
      </c>
      <c r="K12" s="19">
        <v>7.9299999999999995E-2</v>
      </c>
      <c r="L12" s="18">
        <v>293.82</v>
      </c>
      <c r="M12" s="24">
        <f t="shared" si="1"/>
        <v>-0.38703777521616622</v>
      </c>
    </row>
    <row r="13" spans="1:17" x14ac:dyDescent="0.25">
      <c r="A13">
        <v>20141217</v>
      </c>
      <c r="C13" s="9" t="s">
        <v>171</v>
      </c>
      <c r="D13" s="9" t="s">
        <v>171</v>
      </c>
      <c r="E13" s="9" t="s">
        <v>171</v>
      </c>
      <c r="F13" s="9" t="s">
        <v>171</v>
      </c>
      <c r="H13" s="9" t="s">
        <v>171</v>
      </c>
      <c r="I13" s="9" t="s">
        <v>171</v>
      </c>
      <c r="J13" s="9" t="s">
        <v>171</v>
      </c>
      <c r="K13" s="9" t="s">
        <v>171</v>
      </c>
      <c r="L13" s="9" t="s">
        <v>171</v>
      </c>
      <c r="M13" s="9" t="s">
        <v>171</v>
      </c>
      <c r="O13" t="s">
        <v>96</v>
      </c>
    </row>
    <row r="14" spans="1:17" x14ac:dyDescent="0.25">
      <c r="A14">
        <v>20150825</v>
      </c>
      <c r="C14" s="9" t="s">
        <v>171</v>
      </c>
      <c r="D14" s="17" t="s">
        <v>72</v>
      </c>
      <c r="E14" s="9" t="s">
        <v>171</v>
      </c>
      <c r="F14" s="9" t="s">
        <v>171</v>
      </c>
      <c r="H14" s="17" t="s">
        <v>73</v>
      </c>
      <c r="I14" s="25">
        <v>136</v>
      </c>
      <c r="J14">
        <v>8.2261075973510742</v>
      </c>
      <c r="K14">
        <v>8.6879999999999999E-2</v>
      </c>
      <c r="L14" s="18">
        <v>279.02842500000003</v>
      </c>
      <c r="M14" s="24">
        <f t="shared" si="1"/>
        <v>-0.36855497463610926</v>
      </c>
      <c r="O14" s="12" t="s">
        <v>79</v>
      </c>
    </row>
    <row r="15" spans="1:17" x14ac:dyDescent="0.25">
      <c r="A15">
        <v>20150923</v>
      </c>
      <c r="C15" s="9" t="s">
        <v>171</v>
      </c>
      <c r="D15" s="9" t="s">
        <v>171</v>
      </c>
      <c r="E15" s="9" t="s">
        <v>171</v>
      </c>
      <c r="F15" s="9" t="s">
        <v>171</v>
      </c>
      <c r="H15" s="17" t="s">
        <v>78</v>
      </c>
      <c r="I15" s="25">
        <v>144</v>
      </c>
      <c r="J15">
        <v>8.1878328323364258</v>
      </c>
      <c r="K15">
        <v>8.3269999999999997E-2</v>
      </c>
      <c r="L15" s="18">
        <v>279.13792999999998</v>
      </c>
      <c r="M15" s="24">
        <f t="shared" si="1"/>
        <v>-0.37022381273491101</v>
      </c>
      <c r="O15" t="s">
        <v>80</v>
      </c>
    </row>
    <row r="16" spans="1:17" x14ac:dyDescent="0.25">
      <c r="M16" s="27"/>
    </row>
    <row r="17" spans="1:17" x14ac:dyDescent="0.25">
      <c r="A17" s="3" t="s">
        <v>93</v>
      </c>
      <c r="M17" s="27"/>
    </row>
    <row r="18" spans="1:17" x14ac:dyDescent="0.25">
      <c r="A18">
        <v>20140318</v>
      </c>
      <c r="C18" s="9" t="s">
        <v>171</v>
      </c>
      <c r="D18" s="9" t="s">
        <v>171</v>
      </c>
      <c r="E18" s="9" t="s">
        <v>171</v>
      </c>
      <c r="F18" s="9" t="s">
        <v>171</v>
      </c>
      <c r="H18" s="17" t="s">
        <v>44</v>
      </c>
      <c r="I18" s="25">
        <v>126</v>
      </c>
      <c r="J18" s="26">
        <v>7.9909999999999997</v>
      </c>
      <c r="K18" s="19">
        <v>7.2900000000000006E-2</v>
      </c>
      <c r="L18" s="18">
        <v>294.35000000000002</v>
      </c>
      <c r="M18" s="24">
        <f t="shared" ref="M18" si="2">K18-(J18*$O$3*L18*LN(10)/$P$3)</f>
        <v>-0.39381172980152163</v>
      </c>
      <c r="O18" s="12" t="s">
        <v>28</v>
      </c>
    </row>
    <row r="19" spans="1:17" x14ac:dyDescent="0.25">
      <c r="A19">
        <v>20140403</v>
      </c>
      <c r="C19" s="9" t="s">
        <v>171</v>
      </c>
      <c r="D19" s="9" t="s">
        <v>171</v>
      </c>
      <c r="E19" s="9" t="s">
        <v>171</v>
      </c>
      <c r="F19" s="9" t="s">
        <v>171</v>
      </c>
      <c r="H19" s="17" t="s">
        <v>44</v>
      </c>
      <c r="I19" s="25">
        <v>126</v>
      </c>
      <c r="J19" s="26">
        <v>7.9909999999999997</v>
      </c>
      <c r="K19" s="19">
        <v>7.2900000000000006E-2</v>
      </c>
      <c r="L19" s="18">
        <v>294.35000000000002</v>
      </c>
      <c r="M19" s="24">
        <f t="shared" ref="M19" si="3">K19-(J19*$O$3*L19*LN(10)/$P$3)</f>
        <v>-0.39381172980152163</v>
      </c>
      <c r="O19" t="s">
        <v>27</v>
      </c>
    </row>
    <row r="20" spans="1:17" x14ac:dyDescent="0.25">
      <c r="A20">
        <v>20140521</v>
      </c>
      <c r="C20" s="9" t="s">
        <v>171</v>
      </c>
      <c r="D20" s="9" t="s">
        <v>171</v>
      </c>
      <c r="E20" s="9" t="s">
        <v>171</v>
      </c>
      <c r="F20" s="9" t="s">
        <v>171</v>
      </c>
      <c r="H20" s="17" t="s">
        <v>44</v>
      </c>
      <c r="I20" s="25">
        <v>126</v>
      </c>
      <c r="J20" s="26">
        <v>7.9909999999999997</v>
      </c>
      <c r="K20" s="19">
        <v>7.2900000000000006E-2</v>
      </c>
      <c r="L20" s="18">
        <v>294.35000000000002</v>
      </c>
      <c r="M20" s="24">
        <f t="shared" ref="M20:M26" si="4">K20-(J20*$O$3*L20*LN(10)/$P$3)</f>
        <v>-0.39381172980152163</v>
      </c>
      <c r="O20" t="s">
        <v>45</v>
      </c>
    </row>
    <row r="21" spans="1:17" x14ac:dyDescent="0.25">
      <c r="A21">
        <v>20140619</v>
      </c>
      <c r="C21" s="9" t="s">
        <v>171</v>
      </c>
      <c r="D21" s="9" t="s">
        <v>171</v>
      </c>
      <c r="E21" s="9" t="s">
        <v>171</v>
      </c>
      <c r="F21" s="9" t="s">
        <v>171</v>
      </c>
      <c r="H21" s="17" t="s">
        <v>44</v>
      </c>
      <c r="I21" s="25">
        <v>126</v>
      </c>
      <c r="J21" s="26">
        <v>7.9909999999999997</v>
      </c>
      <c r="K21" s="19">
        <v>7.2900000000000006E-2</v>
      </c>
      <c r="L21" s="18">
        <v>294.35000000000002</v>
      </c>
      <c r="M21" s="24">
        <f t="shared" si="4"/>
        <v>-0.39381172980152163</v>
      </c>
      <c r="O21" t="s">
        <v>45</v>
      </c>
      <c r="Q21" s="6"/>
    </row>
    <row r="22" spans="1:17" x14ac:dyDescent="0.25">
      <c r="A22">
        <v>20140918</v>
      </c>
      <c r="C22" s="9" t="s">
        <v>171</v>
      </c>
      <c r="D22" s="9" t="s">
        <v>171</v>
      </c>
      <c r="E22" s="9" t="s">
        <v>171</v>
      </c>
      <c r="F22" s="9" t="s">
        <v>171</v>
      </c>
      <c r="H22" s="17" t="s">
        <v>44</v>
      </c>
      <c r="I22" s="25">
        <v>126</v>
      </c>
      <c r="J22" s="26">
        <v>7.9909999999999997</v>
      </c>
      <c r="K22" s="19">
        <v>7.2900000000000006E-2</v>
      </c>
      <c r="L22" s="18">
        <v>294.35000000000002</v>
      </c>
      <c r="M22" s="24">
        <f t="shared" si="4"/>
        <v>-0.39381172980152163</v>
      </c>
      <c r="O22" s="6" t="s">
        <v>59</v>
      </c>
      <c r="P22" s="13"/>
      <c r="Q22" s="6"/>
    </row>
    <row r="23" spans="1:17" x14ac:dyDescent="0.25">
      <c r="A23">
        <v>20150212</v>
      </c>
      <c r="C23" s="9" t="s">
        <v>171</v>
      </c>
      <c r="D23" s="9" t="s">
        <v>171</v>
      </c>
      <c r="E23" s="9" t="s">
        <v>171</v>
      </c>
      <c r="F23" s="9" t="s">
        <v>171</v>
      </c>
      <c r="H23" s="17" t="s">
        <v>44</v>
      </c>
      <c r="I23" s="25">
        <v>126</v>
      </c>
      <c r="J23" s="26">
        <v>7.9909999999999997</v>
      </c>
      <c r="K23" s="19">
        <v>7.2900000000000006E-2</v>
      </c>
      <c r="L23" s="18">
        <v>294.35000000000002</v>
      </c>
      <c r="M23" s="24">
        <f t="shared" si="4"/>
        <v>-0.39381172980152163</v>
      </c>
      <c r="O23" s="6" t="s">
        <v>87</v>
      </c>
      <c r="P23" s="13"/>
    </row>
    <row r="24" spans="1:17" x14ac:dyDescent="0.25">
      <c r="A24">
        <v>20150421</v>
      </c>
      <c r="C24" s="9" t="s">
        <v>171</v>
      </c>
      <c r="D24" s="9" t="s">
        <v>171</v>
      </c>
      <c r="E24" s="9" t="s">
        <v>171</v>
      </c>
      <c r="F24" s="9" t="s">
        <v>171</v>
      </c>
      <c r="H24" s="17" t="s">
        <v>70</v>
      </c>
      <c r="I24" s="25">
        <v>136</v>
      </c>
      <c r="J24" s="26">
        <v>7.9316000000000004</v>
      </c>
      <c r="K24" s="19">
        <v>6.3409999999999994E-2</v>
      </c>
      <c r="L24" s="18">
        <v>293.12</v>
      </c>
      <c r="M24" s="24">
        <f t="shared" si="4"/>
        <v>-0.39789674145588905</v>
      </c>
      <c r="O24" s="12" t="s">
        <v>211</v>
      </c>
    </row>
    <row r="25" spans="1:17" x14ac:dyDescent="0.25">
      <c r="A25">
        <v>20150501</v>
      </c>
      <c r="C25" s="9" t="s">
        <v>171</v>
      </c>
      <c r="D25" s="9" t="s">
        <v>171</v>
      </c>
      <c r="E25" s="9" t="s">
        <v>171</v>
      </c>
      <c r="F25" s="9" t="s">
        <v>171</v>
      </c>
      <c r="H25" s="17" t="s">
        <v>70</v>
      </c>
      <c r="I25" s="25">
        <v>136</v>
      </c>
      <c r="J25" s="26">
        <v>7.9316000000000004</v>
      </c>
      <c r="K25" s="19">
        <v>6.3409999999999994E-2</v>
      </c>
      <c r="L25" s="18">
        <v>293.12</v>
      </c>
      <c r="M25" s="24">
        <f t="shared" si="4"/>
        <v>-0.39789674145588905</v>
      </c>
    </row>
    <row r="26" spans="1:17" x14ac:dyDescent="0.25">
      <c r="A26">
        <v>20150611</v>
      </c>
      <c r="C26" s="9" t="s">
        <v>171</v>
      </c>
      <c r="D26" s="9" t="s">
        <v>171</v>
      </c>
      <c r="E26" s="9" t="s">
        <v>171</v>
      </c>
      <c r="F26" s="9" t="s">
        <v>171</v>
      </c>
      <c r="H26" s="17" t="s">
        <v>70</v>
      </c>
      <c r="I26" s="25">
        <v>136</v>
      </c>
      <c r="J26" s="26">
        <v>7.9316000000000004</v>
      </c>
      <c r="K26" s="19">
        <v>6.3409999999999994E-2</v>
      </c>
      <c r="L26" s="18">
        <v>293.12</v>
      </c>
      <c r="M26" s="24">
        <f t="shared" si="4"/>
        <v>-0.39789674145588905</v>
      </c>
      <c r="O26" s="11" t="s">
        <v>75</v>
      </c>
    </row>
    <row r="27" spans="1:17" x14ac:dyDescent="0.25">
      <c r="A27">
        <v>20150824</v>
      </c>
      <c r="C27" s="9" t="s">
        <v>171</v>
      </c>
      <c r="D27" s="9" t="s">
        <v>171</v>
      </c>
      <c r="E27" s="9" t="s">
        <v>171</v>
      </c>
      <c r="F27" s="9" t="s">
        <v>171</v>
      </c>
      <c r="H27" s="17" t="s">
        <v>70</v>
      </c>
      <c r="I27" s="25">
        <v>136</v>
      </c>
      <c r="J27" s="26">
        <v>7.9316000000000004</v>
      </c>
      <c r="K27" s="19">
        <v>6.3409999999999994E-2</v>
      </c>
      <c r="L27" s="18">
        <v>293.12</v>
      </c>
      <c r="M27" s="24">
        <f t="shared" ref="M27" si="5">K27-(J27*$O$3*L27*LN(10)/$P$3)</f>
        <v>-0.39789674145588905</v>
      </c>
      <c r="N27" s="19"/>
      <c r="O27" t="s">
        <v>77</v>
      </c>
    </row>
    <row r="28" spans="1:17" x14ac:dyDescent="0.25">
      <c r="A28">
        <v>20150921</v>
      </c>
      <c r="C28" s="9" t="s">
        <v>171</v>
      </c>
      <c r="D28" s="9" t="s">
        <v>171</v>
      </c>
      <c r="E28" s="9" t="s">
        <v>171</v>
      </c>
      <c r="F28" s="9" t="s">
        <v>171</v>
      </c>
      <c r="H28" s="17" t="s">
        <v>70</v>
      </c>
      <c r="I28" s="25">
        <v>136</v>
      </c>
      <c r="J28" s="26">
        <v>7.9316000000000004</v>
      </c>
      <c r="K28" s="19">
        <v>6.3409999999999994E-2</v>
      </c>
      <c r="L28" s="18">
        <v>293.12</v>
      </c>
      <c r="M28" s="24">
        <f t="shared" ref="M28" si="6">K28-(J28*$O$3*L28*LN(10)/$P$3)</f>
        <v>-0.39789674145588905</v>
      </c>
      <c r="N28" s="19"/>
      <c r="O28"/>
    </row>
    <row r="29" spans="1:17" x14ac:dyDescent="0.25">
      <c r="A29">
        <v>20151019</v>
      </c>
      <c r="C29" s="9" t="s">
        <v>171</v>
      </c>
      <c r="D29" s="9" t="s">
        <v>171</v>
      </c>
      <c r="E29" s="9" t="s">
        <v>171</v>
      </c>
      <c r="F29" s="9" t="s">
        <v>171</v>
      </c>
      <c r="H29" s="17" t="s">
        <v>70</v>
      </c>
      <c r="I29" s="25">
        <v>136</v>
      </c>
      <c r="J29" s="26">
        <v>7.9316000000000004</v>
      </c>
      <c r="K29" s="19">
        <v>6.3409999999999994E-2</v>
      </c>
      <c r="L29" s="18">
        <v>293.12</v>
      </c>
      <c r="M29" s="24">
        <f t="shared" ref="M29" si="7">K29-(J29*$O$3*L29*LN(10)/$P$3)</f>
        <v>-0.39789674145588905</v>
      </c>
      <c r="N29" s="19"/>
      <c r="O29" s="11" t="s">
        <v>94</v>
      </c>
    </row>
    <row r="30" spans="1:17" x14ac:dyDescent="0.25">
      <c r="A30">
        <v>20151209</v>
      </c>
      <c r="C30" s="9" t="s">
        <v>171</v>
      </c>
      <c r="D30" s="9" t="s">
        <v>171</v>
      </c>
      <c r="E30" s="9" t="s">
        <v>171</v>
      </c>
      <c r="F30" s="9" t="s">
        <v>171</v>
      </c>
      <c r="H30" s="17" t="s">
        <v>70</v>
      </c>
      <c r="I30" s="25">
        <v>136</v>
      </c>
      <c r="J30" s="26">
        <v>7.9316000000000004</v>
      </c>
      <c r="K30" s="19">
        <v>6.3409999999999994E-2</v>
      </c>
      <c r="L30" s="18">
        <v>293.12</v>
      </c>
      <c r="M30" s="24">
        <f t="shared" ref="M30" si="8">K30-(J30*$O$3*L30*LN(10)/$P$3)</f>
        <v>-0.39789674145588905</v>
      </c>
      <c r="N30" s="19"/>
      <c r="O30" s="11" t="s">
        <v>159</v>
      </c>
    </row>
    <row r="31" spans="1:17" x14ac:dyDescent="0.25">
      <c r="A31">
        <v>20160128</v>
      </c>
      <c r="C31" s="9" t="s">
        <v>171</v>
      </c>
      <c r="D31" s="9" t="s">
        <v>171</v>
      </c>
      <c r="E31" s="9" t="s">
        <v>171</v>
      </c>
      <c r="F31" s="9" t="s">
        <v>171</v>
      </c>
      <c r="H31" s="17" t="s">
        <v>70</v>
      </c>
      <c r="I31" s="25">
        <v>136</v>
      </c>
      <c r="J31" s="26">
        <v>7.9316000000000004</v>
      </c>
      <c r="K31" s="19">
        <v>6.3409999999999994E-2</v>
      </c>
      <c r="L31" s="18">
        <v>293.12</v>
      </c>
      <c r="M31" s="24">
        <f t="shared" ref="M31:M33" si="9">K31-(J31*$O$3*L31*LN(10)/$P$3)</f>
        <v>-0.39789674145588905</v>
      </c>
      <c r="N31" s="19"/>
      <c r="O31" s="11" t="s">
        <v>157</v>
      </c>
    </row>
    <row r="32" spans="1:17" x14ac:dyDescent="0.25">
      <c r="A32">
        <v>20160225</v>
      </c>
      <c r="C32" s="9" t="s">
        <v>171</v>
      </c>
      <c r="D32" s="9" t="s">
        <v>171</v>
      </c>
      <c r="E32" s="9" t="s">
        <v>171</v>
      </c>
      <c r="F32" s="9" t="s">
        <v>171</v>
      </c>
      <c r="H32" s="17" t="s">
        <v>70</v>
      </c>
      <c r="I32" s="25">
        <v>136</v>
      </c>
      <c r="J32" s="26">
        <v>7.9316000000000004</v>
      </c>
      <c r="K32" s="19">
        <v>6.3409999999999994E-2</v>
      </c>
      <c r="L32" s="18">
        <v>293.12</v>
      </c>
      <c r="M32" s="24">
        <f t="shared" si="9"/>
        <v>-0.39789674145588905</v>
      </c>
      <c r="N32" s="19"/>
      <c r="O32" s="11" t="s">
        <v>185</v>
      </c>
    </row>
    <row r="33" spans="1:15" x14ac:dyDescent="0.25">
      <c r="A33">
        <v>20160315</v>
      </c>
      <c r="C33" s="9" t="s">
        <v>171</v>
      </c>
      <c r="D33" s="9" t="s">
        <v>171</v>
      </c>
      <c r="E33" s="9" t="s">
        <v>171</v>
      </c>
      <c r="F33" s="9" t="s">
        <v>171</v>
      </c>
      <c r="H33" s="17" t="s">
        <v>70</v>
      </c>
      <c r="I33" s="25">
        <v>136</v>
      </c>
      <c r="J33" s="26">
        <v>7.9316000000000004</v>
      </c>
      <c r="K33" s="19">
        <v>6.3409999999999994E-2</v>
      </c>
      <c r="L33" s="18">
        <v>293.12</v>
      </c>
      <c r="M33" s="24">
        <f t="shared" si="9"/>
        <v>-0.39789674145588905</v>
      </c>
      <c r="N33" s="19"/>
      <c r="O33" t="s">
        <v>183</v>
      </c>
    </row>
    <row r="34" spans="1:15" x14ac:dyDescent="0.25">
      <c r="A34">
        <v>20160627</v>
      </c>
      <c r="C34" s="9" t="s">
        <v>171</v>
      </c>
      <c r="D34" s="9" t="s">
        <v>171</v>
      </c>
      <c r="E34" s="9" t="s">
        <v>171</v>
      </c>
      <c r="F34" s="9" t="s">
        <v>171</v>
      </c>
      <c r="H34" s="17" t="s">
        <v>70</v>
      </c>
      <c r="I34" s="25">
        <v>136</v>
      </c>
      <c r="J34" s="26">
        <v>7.9316000000000004</v>
      </c>
      <c r="K34" s="19">
        <v>6.3409999999999994E-2</v>
      </c>
      <c r="L34" s="18">
        <v>293.12</v>
      </c>
      <c r="M34" s="24">
        <f t="shared" ref="M34" si="10">K34-(J34*$O$3*L34*LN(10)/$P$3)</f>
        <v>-0.39789674145588905</v>
      </c>
      <c r="N34" s="19"/>
      <c r="O34" t="s">
        <v>184</v>
      </c>
    </row>
    <row r="35" spans="1:15" x14ac:dyDescent="0.25">
      <c r="A35">
        <v>20160701</v>
      </c>
      <c r="C35" s="9" t="s">
        <v>171</v>
      </c>
      <c r="D35" s="9" t="s">
        <v>171</v>
      </c>
      <c r="E35" s="9" t="s">
        <v>171</v>
      </c>
      <c r="F35" s="9" t="s">
        <v>171</v>
      </c>
      <c r="H35" s="17" t="s">
        <v>70</v>
      </c>
      <c r="I35" s="25">
        <v>136</v>
      </c>
      <c r="J35" s="26">
        <v>7.9316000000000004</v>
      </c>
      <c r="K35" s="19">
        <v>6.3409999999999994E-2</v>
      </c>
      <c r="L35" s="18">
        <v>293.12</v>
      </c>
      <c r="M35" s="24">
        <f t="shared" ref="M35" si="11">K35-(J35*$O$3*L35*LN(10)/$P$3)</f>
        <v>-0.39789674145588905</v>
      </c>
      <c r="N35" s="19"/>
      <c r="O35" t="s">
        <v>184</v>
      </c>
    </row>
    <row r="36" spans="1:15" x14ac:dyDescent="0.25">
      <c r="A36">
        <v>20160830</v>
      </c>
      <c r="C36" s="9" t="s">
        <v>171</v>
      </c>
      <c r="D36" s="9" t="s">
        <v>171</v>
      </c>
      <c r="E36" s="9" t="s">
        <v>171</v>
      </c>
      <c r="F36" s="9" t="s">
        <v>171</v>
      </c>
      <c r="H36" s="17" t="s">
        <v>70</v>
      </c>
      <c r="I36" s="25">
        <v>136</v>
      </c>
      <c r="J36" s="26">
        <v>7.9316000000000004</v>
      </c>
      <c r="K36" s="19">
        <v>6.3409999999999994E-2</v>
      </c>
      <c r="L36" s="18">
        <v>293.12</v>
      </c>
      <c r="M36" s="24">
        <f t="shared" ref="M36" si="12">K36-(J36*$O$3*L36*LN(10)/$P$3)</f>
        <v>-0.39789674145588905</v>
      </c>
      <c r="N36" s="19"/>
      <c r="O36" t="s">
        <v>184</v>
      </c>
    </row>
    <row r="37" spans="1:15" x14ac:dyDescent="0.25">
      <c r="A37">
        <v>20160920</v>
      </c>
      <c r="C37" s="9" t="s">
        <v>171</v>
      </c>
      <c r="D37" s="9" t="s">
        <v>171</v>
      </c>
      <c r="E37" s="9" t="s">
        <v>171</v>
      </c>
      <c r="F37" s="9" t="s">
        <v>171</v>
      </c>
      <c r="H37" s="17" t="s">
        <v>70</v>
      </c>
      <c r="I37" s="25">
        <v>136</v>
      </c>
      <c r="J37" s="26">
        <v>7.9316000000000004</v>
      </c>
      <c r="K37" s="19">
        <v>6.3409999999999994E-2</v>
      </c>
      <c r="L37" s="18">
        <v>293.12</v>
      </c>
      <c r="M37" s="24">
        <f t="shared" ref="M37:M38" si="13">K37-(J37*$O$3*L37*LN(10)/$P$3)</f>
        <v>-0.39789674145588905</v>
      </c>
      <c r="N37" s="19"/>
      <c r="O37" t="s">
        <v>184</v>
      </c>
    </row>
    <row r="38" spans="1:15" x14ac:dyDescent="0.25">
      <c r="A38">
        <v>20161005</v>
      </c>
      <c r="C38" s="9" t="s">
        <v>171</v>
      </c>
      <c r="D38" s="9" t="s">
        <v>171</v>
      </c>
      <c r="E38" s="9" t="s">
        <v>171</v>
      </c>
      <c r="F38" s="9" t="s">
        <v>171</v>
      </c>
      <c r="H38" s="17" t="s">
        <v>70</v>
      </c>
      <c r="I38" s="25">
        <v>136</v>
      </c>
      <c r="J38" s="26">
        <v>7.9316000000000004</v>
      </c>
      <c r="K38" s="19">
        <v>6.3409999999999994E-2</v>
      </c>
      <c r="L38" s="18">
        <v>293.12</v>
      </c>
      <c r="M38" s="24">
        <f t="shared" si="13"/>
        <v>-0.39789674145588905</v>
      </c>
      <c r="N38" s="19"/>
      <c r="O38" t="s">
        <v>184</v>
      </c>
    </row>
    <row r="39" spans="1:15" x14ac:dyDescent="0.25">
      <c r="A39">
        <v>20161031</v>
      </c>
      <c r="C39" s="9" t="s">
        <v>171</v>
      </c>
      <c r="D39" s="9" t="s">
        <v>171</v>
      </c>
      <c r="E39" s="9" t="s">
        <v>171</v>
      </c>
      <c r="F39" s="9" t="s">
        <v>171</v>
      </c>
      <c r="H39" s="17" t="s">
        <v>70</v>
      </c>
      <c r="I39" s="25">
        <v>136</v>
      </c>
      <c r="J39" s="26">
        <v>7.9316000000000004</v>
      </c>
      <c r="K39" s="19">
        <v>6.3409999999999994E-2</v>
      </c>
      <c r="L39" s="18">
        <v>293.12</v>
      </c>
      <c r="M39" s="24">
        <f t="shared" ref="M39" si="14">K39-(J39*$O$3*L39*LN(10)/$P$3)</f>
        <v>-0.39789674145588905</v>
      </c>
      <c r="N39" s="19"/>
      <c r="O39" t="s">
        <v>184</v>
      </c>
    </row>
    <row r="40" spans="1:15" x14ac:dyDescent="0.25">
      <c r="A40">
        <v>20161212</v>
      </c>
      <c r="C40" s="9" t="s">
        <v>171</v>
      </c>
      <c r="D40" s="9" t="s">
        <v>171</v>
      </c>
      <c r="E40" s="9" t="s">
        <v>171</v>
      </c>
      <c r="F40" s="9" t="s">
        <v>171</v>
      </c>
      <c r="H40" s="17" t="s">
        <v>70</v>
      </c>
      <c r="I40" s="25">
        <v>136</v>
      </c>
      <c r="J40" s="26">
        <v>7.9316000000000004</v>
      </c>
      <c r="K40" s="19">
        <v>6.3409999999999994E-2</v>
      </c>
      <c r="L40" s="18">
        <v>293.12</v>
      </c>
      <c r="M40" s="24">
        <f t="shared" ref="M40" si="15">K40-(J40*$O$3*L40*LN(10)/$P$3)</f>
        <v>-0.39789674145588905</v>
      </c>
      <c r="N40" s="19"/>
      <c r="O40" t="s">
        <v>184</v>
      </c>
    </row>
    <row r="41" spans="1:15" x14ac:dyDescent="0.25">
      <c r="A41">
        <v>20170109</v>
      </c>
      <c r="C41" s="9" t="s">
        <v>171</v>
      </c>
      <c r="D41" s="9" t="s">
        <v>171</v>
      </c>
      <c r="E41" s="9" t="s">
        <v>171</v>
      </c>
      <c r="F41" s="9" t="s">
        <v>171</v>
      </c>
      <c r="H41" s="17" t="s">
        <v>70</v>
      </c>
      <c r="I41" s="25">
        <v>136</v>
      </c>
      <c r="J41" s="26">
        <v>7.9316000000000004</v>
      </c>
      <c r="K41" s="19">
        <v>6.3409999999999994E-2</v>
      </c>
      <c r="L41" s="18">
        <v>293.12</v>
      </c>
      <c r="M41" s="24">
        <f t="shared" ref="M41" si="16">K41-(J41*$O$3*L41*LN(10)/$P$3)</f>
        <v>-0.39789674145588905</v>
      </c>
      <c r="N41" s="19"/>
      <c r="O41" t="s">
        <v>184</v>
      </c>
    </row>
    <row r="42" spans="1:15" x14ac:dyDescent="0.25">
      <c r="A42">
        <v>20170307</v>
      </c>
      <c r="C42" s="9" t="s">
        <v>171</v>
      </c>
      <c r="D42" s="9" t="s">
        <v>171</v>
      </c>
      <c r="E42" s="9" t="s">
        <v>171</v>
      </c>
      <c r="F42" s="9" t="s">
        <v>171</v>
      </c>
      <c r="H42" s="17" t="s">
        <v>70</v>
      </c>
      <c r="I42" s="25">
        <v>136</v>
      </c>
      <c r="J42" s="26">
        <v>7.9316000000000004</v>
      </c>
      <c r="K42" s="19">
        <v>6.3409999999999994E-2</v>
      </c>
      <c r="L42" s="18">
        <v>293.12</v>
      </c>
      <c r="M42" s="24">
        <f t="shared" ref="M42" si="17">K42-(J42*$O$3*L42*LN(10)/$P$3)</f>
        <v>-0.39789674145588905</v>
      </c>
      <c r="N42" s="19"/>
      <c r="O42" t="s">
        <v>184</v>
      </c>
    </row>
    <row r="43" spans="1:15" x14ac:dyDescent="0.25">
      <c r="A43">
        <v>20170412</v>
      </c>
      <c r="C43" s="9" t="s">
        <v>171</v>
      </c>
      <c r="D43" s="9" t="s">
        <v>171</v>
      </c>
      <c r="E43" s="9" t="s">
        <v>171</v>
      </c>
      <c r="F43" s="9" t="s">
        <v>171</v>
      </c>
      <c r="H43" s="17" t="s">
        <v>70</v>
      </c>
      <c r="I43" s="25">
        <v>136</v>
      </c>
      <c r="J43" s="26">
        <v>7.9316000000000004</v>
      </c>
      <c r="K43" s="19">
        <v>6.3409999999999994E-2</v>
      </c>
      <c r="L43" s="18">
        <v>293.12</v>
      </c>
      <c r="M43" s="24">
        <f t="shared" ref="M43" si="18">K43-(J43*$O$3*L43*LN(10)/$P$3)</f>
        <v>-0.39789674145588905</v>
      </c>
      <c r="N43" s="19"/>
      <c r="O43" t="s">
        <v>184</v>
      </c>
    </row>
    <row r="44" spans="1:15" x14ac:dyDescent="0.25">
      <c r="A44">
        <v>20170605</v>
      </c>
      <c r="C44" s="9" t="s">
        <v>171</v>
      </c>
      <c r="D44" s="9" t="s">
        <v>171</v>
      </c>
      <c r="E44" s="9" t="s">
        <v>171</v>
      </c>
      <c r="F44" s="9" t="s">
        <v>171</v>
      </c>
      <c r="H44" s="17" t="s">
        <v>70</v>
      </c>
      <c r="I44" s="25">
        <v>136</v>
      </c>
      <c r="J44" s="26">
        <v>7.9316000000000004</v>
      </c>
      <c r="K44" s="19">
        <v>6.3409999999999994E-2</v>
      </c>
      <c r="L44" s="18">
        <v>293.12</v>
      </c>
      <c r="M44" s="24">
        <f t="shared" ref="M44:M46" si="19">K44-(J44*$O$3*L44*LN(10)/$P$3)</f>
        <v>-0.39789674145588905</v>
      </c>
      <c r="N44" s="19"/>
      <c r="O44" t="s">
        <v>184</v>
      </c>
    </row>
    <row r="45" spans="1:15" x14ac:dyDescent="0.25">
      <c r="A45">
        <v>20170630</v>
      </c>
      <c r="C45" s="9" t="s">
        <v>171</v>
      </c>
      <c r="D45" s="9" t="s">
        <v>186</v>
      </c>
      <c r="E45" s="9" t="s">
        <v>188</v>
      </c>
      <c r="F45" s="9" t="s">
        <v>171</v>
      </c>
      <c r="H45" s="17" t="s">
        <v>189</v>
      </c>
      <c r="I45" s="25">
        <v>163</v>
      </c>
      <c r="J45" s="26">
        <v>7.8876999999999997</v>
      </c>
      <c r="K45" s="19">
        <v>7.0749999999999993E-2</v>
      </c>
      <c r="L45" s="18">
        <v>294.01</v>
      </c>
      <c r="M45" s="24">
        <f t="shared" si="19"/>
        <v>-0.38939640323804803</v>
      </c>
      <c r="N45" s="19"/>
      <c r="O45" t="s">
        <v>190</v>
      </c>
    </row>
    <row r="46" spans="1:15" x14ac:dyDescent="0.25">
      <c r="A46">
        <v>20170823</v>
      </c>
      <c r="C46" s="9" t="s">
        <v>171</v>
      </c>
      <c r="D46" s="9" t="s">
        <v>186</v>
      </c>
      <c r="E46" s="9" t="s">
        <v>188</v>
      </c>
      <c r="F46" s="9" t="s">
        <v>171</v>
      </c>
      <c r="H46" s="17" t="s">
        <v>189</v>
      </c>
      <c r="I46" s="25">
        <v>163</v>
      </c>
      <c r="J46" s="26">
        <v>7.8876999999999997</v>
      </c>
      <c r="K46" s="19">
        <v>7.0749999999999993E-2</v>
      </c>
      <c r="L46" s="18">
        <v>294.01</v>
      </c>
      <c r="M46" s="24">
        <f t="shared" si="19"/>
        <v>-0.38939640323804803</v>
      </c>
      <c r="N46" s="19"/>
      <c r="O46"/>
    </row>
    <row r="47" spans="1:15" x14ac:dyDescent="0.25">
      <c r="A47">
        <v>20170921</v>
      </c>
      <c r="C47" s="9" t="s">
        <v>171</v>
      </c>
      <c r="D47" s="9" t="s">
        <v>186</v>
      </c>
      <c r="E47" s="9" t="s">
        <v>188</v>
      </c>
      <c r="F47" s="9" t="s">
        <v>171</v>
      </c>
      <c r="H47" s="17" t="s">
        <v>189</v>
      </c>
      <c r="I47" s="25">
        <v>163</v>
      </c>
      <c r="J47" s="26">
        <v>7.8876999999999997</v>
      </c>
      <c r="K47" s="19">
        <v>7.0749999999999993E-2</v>
      </c>
      <c r="L47" s="18">
        <v>294.01</v>
      </c>
      <c r="M47" s="24">
        <f t="shared" ref="M47:M63" si="20">K47-(J47*$O$3*L47*LN(10)/$P$3)</f>
        <v>-0.38939640323804803</v>
      </c>
      <c r="N47" s="19"/>
      <c r="O47"/>
    </row>
    <row r="48" spans="1:15" x14ac:dyDescent="0.25">
      <c r="A48">
        <v>20171019</v>
      </c>
      <c r="C48" s="9" t="s">
        <v>171</v>
      </c>
      <c r="D48" s="9" t="s">
        <v>186</v>
      </c>
      <c r="E48" s="9" t="s">
        <v>188</v>
      </c>
      <c r="F48" s="9" t="s">
        <v>171</v>
      </c>
      <c r="H48" s="17" t="s">
        <v>189</v>
      </c>
      <c r="I48" s="25">
        <v>163</v>
      </c>
      <c r="J48" s="26">
        <v>7.8876999999999997</v>
      </c>
      <c r="K48" s="19">
        <v>7.0749999999999993E-2</v>
      </c>
      <c r="L48" s="18">
        <v>294.01</v>
      </c>
      <c r="M48" s="24">
        <f t="shared" si="20"/>
        <v>-0.38939640323804803</v>
      </c>
      <c r="N48" s="19"/>
      <c r="O48"/>
    </row>
    <row r="49" spans="1:23" x14ac:dyDescent="0.25">
      <c r="A49">
        <v>20171212</v>
      </c>
      <c r="C49" s="9" t="s">
        <v>171</v>
      </c>
      <c r="D49" s="9" t="s">
        <v>186</v>
      </c>
      <c r="E49" s="9" t="s">
        <v>188</v>
      </c>
      <c r="F49" s="9" t="s">
        <v>171</v>
      </c>
      <c r="H49" s="17" t="s">
        <v>189</v>
      </c>
      <c r="I49" s="25">
        <v>163</v>
      </c>
      <c r="J49" s="26">
        <v>7.8876999999999997</v>
      </c>
      <c r="K49" s="19">
        <v>7.0749999999999993E-2</v>
      </c>
      <c r="L49" s="18">
        <v>294.01</v>
      </c>
      <c r="M49" s="24">
        <f t="shared" si="20"/>
        <v>-0.38939640323804803</v>
      </c>
      <c r="N49" s="19"/>
      <c r="O49"/>
    </row>
    <row r="50" spans="1:23" x14ac:dyDescent="0.25">
      <c r="A50">
        <v>20180116</v>
      </c>
      <c r="C50" s="9" t="s">
        <v>171</v>
      </c>
      <c r="D50" s="9" t="s">
        <v>186</v>
      </c>
      <c r="E50" s="9" t="s">
        <v>188</v>
      </c>
      <c r="F50" s="9" t="s">
        <v>171</v>
      </c>
      <c r="H50" s="17" t="s">
        <v>189</v>
      </c>
      <c r="I50" s="25">
        <v>163</v>
      </c>
      <c r="J50" s="26">
        <v>7.8876999999999997</v>
      </c>
      <c r="K50" s="19">
        <v>7.0749999999999993E-2</v>
      </c>
      <c r="L50" s="18">
        <v>294.01</v>
      </c>
      <c r="M50" s="24">
        <f t="shared" si="20"/>
        <v>-0.38939640323804803</v>
      </c>
      <c r="N50" s="19"/>
      <c r="O50"/>
    </row>
    <row r="51" spans="1:23" x14ac:dyDescent="0.25">
      <c r="A51">
        <v>20180208</v>
      </c>
      <c r="C51" s="9" t="s">
        <v>171</v>
      </c>
      <c r="D51" s="9" t="s">
        <v>186</v>
      </c>
      <c r="E51" s="9" t="s">
        <v>188</v>
      </c>
      <c r="F51" s="9" t="s">
        <v>171</v>
      </c>
      <c r="H51" s="17" t="s">
        <v>189</v>
      </c>
      <c r="I51" s="25">
        <v>163</v>
      </c>
      <c r="J51" s="26">
        <v>7.8876999999999997</v>
      </c>
      <c r="K51" s="19">
        <v>7.0749999999999993E-2</v>
      </c>
      <c r="L51" s="18">
        <v>294.01</v>
      </c>
      <c r="M51" s="24">
        <f t="shared" si="20"/>
        <v>-0.38939640323804803</v>
      </c>
      <c r="N51" s="19"/>
      <c r="O51" t="s">
        <v>240</v>
      </c>
    </row>
    <row r="52" spans="1:23" x14ac:dyDescent="0.25">
      <c r="A52">
        <v>20180323</v>
      </c>
      <c r="C52" s="9" t="s">
        <v>171</v>
      </c>
      <c r="D52" s="9" t="s">
        <v>186</v>
      </c>
      <c r="E52" s="9" t="s">
        <v>188</v>
      </c>
      <c r="F52" s="9" t="s">
        <v>171</v>
      </c>
      <c r="H52" s="17" t="s">
        <v>254</v>
      </c>
      <c r="I52" s="25">
        <v>173</v>
      </c>
      <c r="J52" s="38">
        <v>7.8944661716247593</v>
      </c>
      <c r="K52" s="19">
        <v>7.1260000000000004E-2</v>
      </c>
      <c r="L52">
        <v>292.61699999999996</v>
      </c>
      <c r="M52" s="24">
        <f t="shared" ref="M52" si="21">K52-(J52*$O$3*L52*LN(10)/$P$3)</f>
        <v>-0.38709910932331859</v>
      </c>
      <c r="N52" s="19"/>
      <c r="O52" t="s">
        <v>258</v>
      </c>
      <c r="R52" s="17" t="s">
        <v>252</v>
      </c>
      <c r="S52" s="25">
        <v>171</v>
      </c>
      <c r="T52" s="26">
        <v>7.9012411220000001</v>
      </c>
      <c r="U52" s="19">
        <v>6.5629999999999994E-2</v>
      </c>
      <c r="V52" s="18">
        <v>295.20530000000002</v>
      </c>
      <c r="W52" s="24">
        <f t="shared" ref="W52" si="22">U52-(T52*$O$3*V52*LN(10)/$P$3)</f>
        <v>-0.39718029492754703</v>
      </c>
    </row>
    <row r="53" spans="1:23" x14ac:dyDescent="0.25">
      <c r="A53">
        <v>20180516</v>
      </c>
      <c r="C53" s="9" t="s">
        <v>171</v>
      </c>
      <c r="D53" s="9" t="s">
        <v>186</v>
      </c>
      <c r="E53" s="9" t="s">
        <v>188</v>
      </c>
      <c r="F53" s="9" t="s">
        <v>171</v>
      </c>
      <c r="H53" s="17" t="s">
        <v>254</v>
      </c>
      <c r="I53" s="25">
        <v>173</v>
      </c>
      <c r="J53" s="38">
        <v>7.8944661716247593</v>
      </c>
      <c r="K53" s="19">
        <v>7.1260000000000004E-2</v>
      </c>
      <c r="L53">
        <v>292.61699999999996</v>
      </c>
      <c r="M53" s="24">
        <f t="shared" si="20"/>
        <v>-0.38709910932331859</v>
      </c>
    </row>
    <row r="54" spans="1:23" x14ac:dyDescent="0.25">
      <c r="A54">
        <v>20180710</v>
      </c>
      <c r="C54" s="9" t="s">
        <v>171</v>
      </c>
      <c r="D54" s="9" t="s">
        <v>186</v>
      </c>
      <c r="E54" s="9" t="s">
        <v>188</v>
      </c>
      <c r="F54" s="9" t="s">
        <v>171</v>
      </c>
      <c r="H54" s="17" t="s">
        <v>254</v>
      </c>
      <c r="I54" s="25">
        <v>173</v>
      </c>
      <c r="J54" s="38">
        <v>7.8944661716247593</v>
      </c>
      <c r="K54" s="19">
        <v>7.1260000000000004E-2</v>
      </c>
      <c r="L54">
        <v>292.61699999999996</v>
      </c>
      <c r="M54" s="24">
        <f t="shared" si="20"/>
        <v>-0.38709910932331859</v>
      </c>
      <c r="O54" s="12" t="s">
        <v>271</v>
      </c>
    </row>
    <row r="55" spans="1:23" x14ac:dyDescent="0.25">
      <c r="A55">
        <v>20180730</v>
      </c>
      <c r="C55" s="9" t="s">
        <v>171</v>
      </c>
      <c r="D55" s="9" t="s">
        <v>186</v>
      </c>
      <c r="E55" s="9" t="s">
        <v>188</v>
      </c>
      <c r="F55" s="9" t="s">
        <v>171</v>
      </c>
      <c r="H55" s="17" t="s">
        <v>254</v>
      </c>
      <c r="I55" s="25">
        <v>173</v>
      </c>
      <c r="J55" s="38">
        <v>7.8944661716247593</v>
      </c>
      <c r="K55" s="19">
        <v>7.1260000000000004E-2</v>
      </c>
      <c r="L55">
        <v>292.61699999999996</v>
      </c>
      <c r="M55" s="24">
        <f t="shared" si="20"/>
        <v>-0.38709910932331859</v>
      </c>
    </row>
    <row r="56" spans="1:23" x14ac:dyDescent="0.25">
      <c r="A56">
        <v>20180829</v>
      </c>
      <c r="C56" s="9" t="s">
        <v>171</v>
      </c>
      <c r="D56" s="9" t="s">
        <v>186</v>
      </c>
      <c r="E56" s="9" t="s">
        <v>188</v>
      </c>
      <c r="F56" s="9" t="s">
        <v>171</v>
      </c>
      <c r="H56" s="17" t="s">
        <v>254</v>
      </c>
      <c r="I56" s="25">
        <v>173</v>
      </c>
      <c r="J56" s="38">
        <v>7.8944661716247593</v>
      </c>
      <c r="K56" s="19">
        <v>7.1260000000000004E-2</v>
      </c>
      <c r="L56">
        <v>292.61699999999996</v>
      </c>
      <c r="M56" s="24">
        <f t="shared" si="20"/>
        <v>-0.38709910932331859</v>
      </c>
    </row>
    <row r="57" spans="1:23" x14ac:dyDescent="0.25">
      <c r="A57">
        <v>20181001</v>
      </c>
      <c r="C57" s="9" t="s">
        <v>171</v>
      </c>
      <c r="D57" s="9" t="s">
        <v>186</v>
      </c>
      <c r="E57" s="9" t="s">
        <v>188</v>
      </c>
      <c r="F57" s="9" t="s">
        <v>171</v>
      </c>
      <c r="H57" s="17" t="s">
        <v>254</v>
      </c>
      <c r="I57" s="25">
        <v>173</v>
      </c>
      <c r="J57" s="38">
        <v>7.8944661716247593</v>
      </c>
      <c r="K57" s="19">
        <v>7.1260000000000004E-2</v>
      </c>
      <c r="L57">
        <v>292.61699999999996</v>
      </c>
      <c r="M57" s="24">
        <f t="shared" si="20"/>
        <v>-0.38709910932331859</v>
      </c>
    </row>
    <row r="58" spans="1:23" x14ac:dyDescent="0.25">
      <c r="A58">
        <v>20181030</v>
      </c>
      <c r="C58" s="9" t="s">
        <v>171</v>
      </c>
      <c r="D58" s="9" t="s">
        <v>186</v>
      </c>
      <c r="E58" s="9" t="s">
        <v>188</v>
      </c>
      <c r="F58" s="9" t="s">
        <v>171</v>
      </c>
      <c r="H58" s="17" t="s">
        <v>254</v>
      </c>
      <c r="I58" s="25">
        <v>173</v>
      </c>
      <c r="J58" s="38">
        <v>7.8944661716247593</v>
      </c>
      <c r="K58" s="19">
        <v>7.1260000000000004E-2</v>
      </c>
      <c r="L58">
        <v>292.61699999999996</v>
      </c>
      <c r="M58" s="24">
        <f t="shared" si="20"/>
        <v>-0.38709910932331859</v>
      </c>
    </row>
    <row r="59" spans="1:23" x14ac:dyDescent="0.25">
      <c r="A59">
        <v>20181210</v>
      </c>
      <c r="C59" s="9" t="s">
        <v>171</v>
      </c>
      <c r="D59" s="9" t="s">
        <v>186</v>
      </c>
      <c r="E59" s="9" t="s">
        <v>188</v>
      </c>
      <c r="F59" s="9" t="s">
        <v>171</v>
      </c>
      <c r="H59" s="17" t="s">
        <v>254</v>
      </c>
      <c r="I59" s="25">
        <v>173</v>
      </c>
      <c r="J59" s="38">
        <v>7.8944661716247593</v>
      </c>
      <c r="K59" s="19">
        <v>7.1260000000000004E-2</v>
      </c>
      <c r="L59">
        <v>292.61699999999996</v>
      </c>
      <c r="M59" s="24">
        <f t="shared" si="20"/>
        <v>-0.38709910932331859</v>
      </c>
    </row>
    <row r="60" spans="1:23" x14ac:dyDescent="0.25">
      <c r="A60">
        <v>20181217</v>
      </c>
      <c r="C60" s="9" t="s">
        <v>171</v>
      </c>
      <c r="D60" s="9" t="s">
        <v>186</v>
      </c>
      <c r="E60" s="9" t="s">
        <v>188</v>
      </c>
      <c r="F60" s="9" t="s">
        <v>171</v>
      </c>
      <c r="H60" s="17" t="s">
        <v>254</v>
      </c>
      <c r="I60" s="25">
        <v>173</v>
      </c>
      <c r="J60" s="38">
        <v>7.8944661716247593</v>
      </c>
      <c r="K60" s="19">
        <v>7.1260000000000004E-2</v>
      </c>
      <c r="L60">
        <v>292.61699999999996</v>
      </c>
      <c r="M60" s="24">
        <f t="shared" si="20"/>
        <v>-0.38709910932331859</v>
      </c>
    </row>
    <row r="61" spans="1:23" x14ac:dyDescent="0.25">
      <c r="A61">
        <v>20190114</v>
      </c>
      <c r="C61" s="9" t="s">
        <v>171</v>
      </c>
      <c r="D61" s="9" t="s">
        <v>186</v>
      </c>
      <c r="E61" s="9" t="s">
        <v>188</v>
      </c>
      <c r="F61" s="9" t="s">
        <v>171</v>
      </c>
      <c r="H61" s="17" t="s">
        <v>254</v>
      </c>
      <c r="I61" s="25">
        <v>173</v>
      </c>
      <c r="J61" s="38">
        <v>7.8944661716247593</v>
      </c>
      <c r="K61" s="19">
        <v>7.1260000000000004E-2</v>
      </c>
      <c r="L61">
        <v>292.61699999999996</v>
      </c>
      <c r="M61" s="24">
        <f t="shared" si="20"/>
        <v>-0.38709910932331859</v>
      </c>
    </row>
    <row r="62" spans="1:23" x14ac:dyDescent="0.25">
      <c r="A62">
        <v>20190213</v>
      </c>
      <c r="C62" s="9" t="s">
        <v>171</v>
      </c>
      <c r="D62" s="9" t="s">
        <v>186</v>
      </c>
      <c r="E62" s="9" t="s">
        <v>188</v>
      </c>
      <c r="F62" s="9" t="s">
        <v>171</v>
      </c>
      <c r="H62" s="17" t="s">
        <v>254</v>
      </c>
      <c r="I62" s="25">
        <v>173</v>
      </c>
      <c r="J62" s="38">
        <v>7.8944661716247593</v>
      </c>
      <c r="K62" s="19">
        <v>7.1260000000000004E-2</v>
      </c>
      <c r="L62">
        <v>292.61699999999996</v>
      </c>
      <c r="M62" s="24">
        <f t="shared" si="20"/>
        <v>-0.38709910932331859</v>
      </c>
    </row>
    <row r="63" spans="1:23" x14ac:dyDescent="0.25">
      <c r="A63">
        <v>20190304</v>
      </c>
      <c r="C63" s="9" t="s">
        <v>171</v>
      </c>
      <c r="D63" s="9" t="s">
        <v>186</v>
      </c>
      <c r="E63" s="9" t="s">
        <v>188</v>
      </c>
      <c r="F63" s="9" t="s">
        <v>171</v>
      </c>
      <c r="H63" s="17" t="s">
        <v>254</v>
      </c>
      <c r="I63" s="25">
        <v>173</v>
      </c>
      <c r="J63" s="38">
        <v>7.8944661716247593</v>
      </c>
      <c r="K63" s="19">
        <v>7.1260000000000004E-2</v>
      </c>
      <c r="L63">
        <v>292.61699999999996</v>
      </c>
      <c r="M63" s="24">
        <f t="shared" si="20"/>
        <v>-0.38709910932331859</v>
      </c>
    </row>
    <row r="64" spans="1:23" x14ac:dyDescent="0.25">
      <c r="A64">
        <v>20190502</v>
      </c>
      <c r="C64" s="9" t="s">
        <v>171</v>
      </c>
      <c r="D64" s="9" t="s">
        <v>186</v>
      </c>
      <c r="E64" s="9" t="s">
        <v>188</v>
      </c>
      <c r="F64" s="9" t="s">
        <v>171</v>
      </c>
      <c r="H64" s="17" t="s">
        <v>254</v>
      </c>
      <c r="I64" s="25">
        <v>173</v>
      </c>
      <c r="J64" s="38">
        <v>7.8944661716247593</v>
      </c>
      <c r="K64" s="19">
        <v>7.1260000000000004E-2</v>
      </c>
      <c r="L64">
        <v>292.61699999999996</v>
      </c>
      <c r="M64" s="24">
        <f t="shared" ref="M64" si="23">K64-(J64*$O$3*L64*LN(10)/$P$3)</f>
        <v>-0.38709910932331859</v>
      </c>
    </row>
    <row r="65" spans="1:15" x14ac:dyDescent="0.25">
      <c r="A65">
        <v>20190513</v>
      </c>
      <c r="C65" s="9" t="s">
        <v>171</v>
      </c>
      <c r="D65" s="9" t="s">
        <v>186</v>
      </c>
      <c r="E65" s="9" t="s">
        <v>188</v>
      </c>
      <c r="F65" s="9" t="s">
        <v>171</v>
      </c>
      <c r="H65" s="17" t="s">
        <v>254</v>
      </c>
      <c r="I65" s="25">
        <v>173</v>
      </c>
      <c r="J65" s="38">
        <v>7.8944661716247593</v>
      </c>
      <c r="K65" s="19">
        <v>7.1260000000000004E-2</v>
      </c>
      <c r="L65">
        <v>292.61699999999996</v>
      </c>
      <c r="M65" s="24">
        <f t="shared" ref="M65" si="24">K65-(J65*$O$3*L65*LN(10)/$P$3)</f>
        <v>-0.38709910932331859</v>
      </c>
      <c r="O65" s="12" t="s">
        <v>341</v>
      </c>
    </row>
    <row r="66" spans="1:15" x14ac:dyDescent="0.25">
      <c r="A66">
        <v>20190627</v>
      </c>
      <c r="C66" s="9" t="s">
        <v>171</v>
      </c>
      <c r="D66" s="9" t="s">
        <v>345</v>
      </c>
      <c r="E66" s="9" t="s">
        <v>188</v>
      </c>
      <c r="F66" s="9" t="s">
        <v>171</v>
      </c>
      <c r="H66" s="17" t="s">
        <v>346</v>
      </c>
      <c r="I66" s="25">
        <v>179</v>
      </c>
      <c r="J66" s="38">
        <v>8.0972380749315995</v>
      </c>
      <c r="K66" s="19">
        <v>7.2900000000000006E-2</v>
      </c>
      <c r="L66">
        <f t="shared" ref="L66:L77" si="25">20.31+273.16</f>
        <v>293.47000000000003</v>
      </c>
      <c r="M66" s="24">
        <f t="shared" ref="M66:M69" si="26">K66-(J66*$O$3*L66*LN(10)/$P$3)</f>
        <v>-0.39860268035083074</v>
      </c>
      <c r="O66" s="39" t="s">
        <v>347</v>
      </c>
    </row>
    <row r="67" spans="1:15" x14ac:dyDescent="0.25">
      <c r="A67">
        <v>20190719</v>
      </c>
      <c r="C67" s="9" t="s">
        <v>171</v>
      </c>
      <c r="D67" s="9" t="s">
        <v>345</v>
      </c>
      <c r="E67" s="9" t="s">
        <v>188</v>
      </c>
      <c r="F67" s="9" t="s">
        <v>171</v>
      </c>
      <c r="H67" s="17" t="s">
        <v>346</v>
      </c>
      <c r="I67" s="25">
        <v>179</v>
      </c>
      <c r="J67" s="38">
        <v>8.0972380749315995</v>
      </c>
      <c r="K67" s="19">
        <v>7.2900000000000006E-2</v>
      </c>
      <c r="L67">
        <f t="shared" si="25"/>
        <v>293.47000000000003</v>
      </c>
      <c r="M67" s="24">
        <f t="shared" si="26"/>
        <v>-0.39860268035083074</v>
      </c>
      <c r="O67" s="39"/>
    </row>
    <row r="68" spans="1:15" x14ac:dyDescent="0.25">
      <c r="A68">
        <v>20190909</v>
      </c>
      <c r="C68" s="9" t="s">
        <v>171</v>
      </c>
      <c r="D68" s="9" t="s">
        <v>345</v>
      </c>
      <c r="E68" s="9" t="s">
        <v>188</v>
      </c>
      <c r="F68" s="9" t="s">
        <v>171</v>
      </c>
      <c r="H68" s="17" t="s">
        <v>346</v>
      </c>
      <c r="I68" s="25">
        <v>179</v>
      </c>
      <c r="J68" s="38">
        <v>8.0972380749315995</v>
      </c>
      <c r="K68" s="19">
        <v>7.2900000000000006E-2</v>
      </c>
      <c r="L68">
        <f t="shared" si="25"/>
        <v>293.47000000000003</v>
      </c>
      <c r="M68" s="24">
        <f t="shared" si="26"/>
        <v>-0.39860268035083074</v>
      </c>
      <c r="O68" s="39" t="s">
        <v>367</v>
      </c>
    </row>
    <row r="69" spans="1:15" x14ac:dyDescent="0.25">
      <c r="A69">
        <v>20191001</v>
      </c>
      <c r="C69" s="9" t="s">
        <v>171</v>
      </c>
      <c r="D69" s="9" t="s">
        <v>345</v>
      </c>
      <c r="E69" s="9" t="s">
        <v>188</v>
      </c>
      <c r="F69" s="9" t="s">
        <v>171</v>
      </c>
      <c r="H69" s="17" t="s">
        <v>346</v>
      </c>
      <c r="I69" s="25">
        <v>179</v>
      </c>
      <c r="J69" s="38">
        <v>8.0972380749315995</v>
      </c>
      <c r="K69" s="19">
        <v>7.2900000000000006E-2</v>
      </c>
      <c r="L69">
        <f t="shared" si="25"/>
        <v>293.47000000000003</v>
      </c>
      <c r="M69" s="24">
        <f t="shared" si="26"/>
        <v>-0.39860268035083074</v>
      </c>
      <c r="O69" s="12" t="s">
        <v>370</v>
      </c>
    </row>
    <row r="70" spans="1:15" x14ac:dyDescent="0.25">
      <c r="A70">
        <v>20191114</v>
      </c>
      <c r="C70" s="9" t="s">
        <v>171</v>
      </c>
      <c r="D70" s="9" t="s">
        <v>345</v>
      </c>
      <c r="E70" s="9" t="s">
        <v>188</v>
      </c>
      <c r="F70" s="9" t="s">
        <v>171</v>
      </c>
      <c r="H70" s="17" t="s">
        <v>346</v>
      </c>
      <c r="I70" s="25">
        <v>179</v>
      </c>
      <c r="J70" s="38">
        <v>8.0972380749315995</v>
      </c>
      <c r="K70" s="19">
        <v>7.2900000000000006E-2</v>
      </c>
      <c r="L70">
        <f t="shared" si="25"/>
        <v>293.47000000000003</v>
      </c>
      <c r="M70" s="24">
        <f t="shared" ref="M70" si="27">K70-(J70*$O$3*L70*LN(10)/$P$3)</f>
        <v>-0.39860268035083074</v>
      </c>
      <c r="O70" s="12" t="s">
        <v>380</v>
      </c>
    </row>
    <row r="71" spans="1:15" x14ac:dyDescent="0.25">
      <c r="A71">
        <v>20191213</v>
      </c>
      <c r="C71" s="9" t="s">
        <v>171</v>
      </c>
      <c r="D71" s="9" t="s">
        <v>345</v>
      </c>
      <c r="E71" s="9" t="s">
        <v>188</v>
      </c>
      <c r="F71" s="9" t="s">
        <v>171</v>
      </c>
      <c r="H71" s="17" t="s">
        <v>346</v>
      </c>
      <c r="I71" s="25">
        <v>179</v>
      </c>
      <c r="J71" s="38">
        <v>8.0972380749315995</v>
      </c>
      <c r="K71" s="19">
        <v>7.2900000000000006E-2</v>
      </c>
      <c r="L71">
        <f t="shared" si="25"/>
        <v>293.47000000000003</v>
      </c>
      <c r="M71" s="24">
        <f t="shared" ref="M71" si="28">K71-(J71*$O$3*L71*LN(10)/$P$3)</f>
        <v>-0.39860268035083074</v>
      </c>
    </row>
    <row r="72" spans="1:15" x14ac:dyDescent="0.25">
      <c r="A72">
        <v>20200106</v>
      </c>
      <c r="C72" s="9" t="s">
        <v>171</v>
      </c>
      <c r="D72" s="9" t="s">
        <v>345</v>
      </c>
      <c r="E72" s="9" t="s">
        <v>188</v>
      </c>
      <c r="F72" s="9" t="s">
        <v>171</v>
      </c>
      <c r="H72" s="17" t="s">
        <v>346</v>
      </c>
      <c r="I72" s="25">
        <v>179</v>
      </c>
      <c r="J72" s="38">
        <v>8.0972380749315995</v>
      </c>
      <c r="K72" s="19">
        <v>7.2900000000000006E-2</v>
      </c>
      <c r="L72">
        <f t="shared" si="25"/>
        <v>293.47000000000003</v>
      </c>
      <c r="M72" s="24">
        <f t="shared" ref="M72" si="29">K72-(J72*$O$3*L72*LN(10)/$P$3)</f>
        <v>-0.39860268035083074</v>
      </c>
    </row>
    <row r="73" spans="1:15" x14ac:dyDescent="0.25">
      <c r="A73">
        <v>20200203</v>
      </c>
      <c r="C73" s="9" t="s">
        <v>171</v>
      </c>
      <c r="D73" s="9" t="s">
        <v>345</v>
      </c>
      <c r="E73" s="9" t="s">
        <v>188</v>
      </c>
      <c r="F73" s="9" t="s">
        <v>171</v>
      </c>
      <c r="H73" s="17" t="s">
        <v>346</v>
      </c>
      <c r="I73" s="25">
        <v>179</v>
      </c>
      <c r="J73" s="38">
        <v>8.0972380749315995</v>
      </c>
      <c r="K73" s="19">
        <v>7.2900000000000006E-2</v>
      </c>
      <c r="L73">
        <f t="shared" si="25"/>
        <v>293.47000000000003</v>
      </c>
      <c r="M73" s="24">
        <f t="shared" ref="M73" si="30">K73-(J73*$O$3*L73*LN(10)/$P$3)</f>
        <v>-0.39860268035083074</v>
      </c>
    </row>
    <row r="74" spans="1:15" x14ac:dyDescent="0.25">
      <c r="A74">
        <v>20200227</v>
      </c>
      <c r="C74" s="9" t="s">
        <v>171</v>
      </c>
      <c r="D74" s="9" t="s">
        <v>345</v>
      </c>
      <c r="E74" s="9" t="s">
        <v>188</v>
      </c>
      <c r="F74" s="9" t="s">
        <v>171</v>
      </c>
      <c r="H74" s="17" t="s">
        <v>346</v>
      </c>
      <c r="I74" s="25">
        <v>179</v>
      </c>
      <c r="J74" s="38">
        <v>8.0972380749315995</v>
      </c>
      <c r="K74" s="19">
        <v>7.2900000000000006E-2</v>
      </c>
      <c r="L74">
        <f t="shared" si="25"/>
        <v>293.47000000000003</v>
      </c>
      <c r="M74" s="24">
        <f t="shared" ref="M74" si="31">K74-(J74*$O$3*L74*LN(10)/$P$3)</f>
        <v>-0.39860268035083074</v>
      </c>
      <c r="O74" s="12" t="s">
        <v>402</v>
      </c>
    </row>
    <row r="75" spans="1:15" x14ac:dyDescent="0.25">
      <c r="A75">
        <v>20200708</v>
      </c>
      <c r="C75" s="9" t="s">
        <v>171</v>
      </c>
      <c r="D75" s="9" t="s">
        <v>345</v>
      </c>
      <c r="E75" s="9" t="s">
        <v>188</v>
      </c>
      <c r="F75" s="9" t="s">
        <v>171</v>
      </c>
      <c r="H75" s="17" t="s">
        <v>346</v>
      </c>
      <c r="I75" s="25">
        <v>179</v>
      </c>
      <c r="J75" s="38">
        <v>8.0972380749315995</v>
      </c>
      <c r="K75" s="19">
        <v>7.2900000000000006E-2</v>
      </c>
      <c r="L75">
        <f t="shared" si="25"/>
        <v>293.47000000000003</v>
      </c>
      <c r="M75" s="24">
        <f t="shared" ref="M75:M76" si="32">K75-(J75*$O$3*L75*LN(10)/$P$3)</f>
        <v>-0.39860268035083074</v>
      </c>
    </row>
    <row r="76" spans="1:15" x14ac:dyDescent="0.25">
      <c r="A76">
        <v>20200717</v>
      </c>
      <c r="C76" s="9" t="s">
        <v>171</v>
      </c>
      <c r="D76" s="9" t="s">
        <v>345</v>
      </c>
      <c r="E76" s="9" t="s">
        <v>188</v>
      </c>
      <c r="F76" s="9" t="s">
        <v>171</v>
      </c>
      <c r="H76" s="17" t="s">
        <v>346</v>
      </c>
      <c r="I76" s="25">
        <v>179</v>
      </c>
      <c r="J76" s="38">
        <v>8.0972380749315995</v>
      </c>
      <c r="K76" s="19">
        <v>7.2900000000000006E-2</v>
      </c>
      <c r="L76">
        <f t="shared" si="25"/>
        <v>293.47000000000003</v>
      </c>
      <c r="M76" s="24">
        <f t="shared" si="32"/>
        <v>-0.39860268035083074</v>
      </c>
    </row>
    <row r="77" spans="1:15" x14ac:dyDescent="0.25">
      <c r="A77">
        <v>20200903</v>
      </c>
      <c r="C77" s="9" t="s">
        <v>171</v>
      </c>
      <c r="D77" s="9" t="s">
        <v>345</v>
      </c>
      <c r="E77" s="9" t="s">
        <v>188</v>
      </c>
      <c r="F77" s="9" t="s">
        <v>171</v>
      </c>
      <c r="H77" s="17" t="s">
        <v>346</v>
      </c>
      <c r="I77" s="25">
        <v>179</v>
      </c>
      <c r="J77" s="38">
        <v>8.0972380749315995</v>
      </c>
      <c r="K77" s="19">
        <v>7.2900000000000006E-2</v>
      </c>
      <c r="L77">
        <f t="shared" si="25"/>
        <v>293.47000000000003</v>
      </c>
      <c r="M77" s="24">
        <f t="shared" ref="M77:M78" si="33">K77-(J77*$O$3*L77*LN(10)/$P$3)</f>
        <v>-0.39860268035083074</v>
      </c>
      <c r="O77" s="12" t="s">
        <v>423</v>
      </c>
    </row>
    <row r="78" spans="1:15" x14ac:dyDescent="0.25">
      <c r="A78">
        <v>20201006</v>
      </c>
      <c r="C78" s="9" t="s">
        <v>171</v>
      </c>
      <c r="D78" s="9" t="s">
        <v>426</v>
      </c>
      <c r="E78" s="9" t="s">
        <v>188</v>
      </c>
      <c r="F78" s="9" t="s">
        <v>171</v>
      </c>
      <c r="H78" s="17" t="s">
        <v>425</v>
      </c>
      <c r="I78" s="25">
        <v>187</v>
      </c>
      <c r="J78" s="40">
        <v>7.9633615844740957</v>
      </c>
      <c r="K78" s="19">
        <v>6.3659999999999994E-2</v>
      </c>
      <c r="L78">
        <f>19.7+273.16</f>
        <v>292.86</v>
      </c>
      <c r="M78" s="24">
        <f t="shared" si="33"/>
        <v>-0.39908319311628154</v>
      </c>
      <c r="O78" s="12" t="s">
        <v>427</v>
      </c>
    </row>
    <row r="79" spans="1:15" x14ac:dyDescent="0.25">
      <c r="A79">
        <v>20201202</v>
      </c>
      <c r="C79" s="9" t="s">
        <v>171</v>
      </c>
      <c r="D79" s="9" t="s">
        <v>426</v>
      </c>
      <c r="E79" s="9" t="s">
        <v>188</v>
      </c>
      <c r="F79" s="9" t="s">
        <v>171</v>
      </c>
      <c r="H79" s="17" t="s">
        <v>425</v>
      </c>
      <c r="I79" s="25">
        <v>187</v>
      </c>
      <c r="J79" s="40">
        <v>7.9633615844740957</v>
      </c>
      <c r="K79" s="19">
        <v>6.3659999999999994E-2</v>
      </c>
      <c r="L79">
        <f>19.7+273.16</f>
        <v>292.86</v>
      </c>
      <c r="M79" s="24">
        <f t="shared" ref="M79" si="34">K79-(J79*$O$3*L79*LN(10)/$P$3)</f>
        <v>-0.39908319311628154</v>
      </c>
    </row>
    <row r="80" spans="1:15" x14ac:dyDescent="0.25">
      <c r="A80">
        <v>20210209</v>
      </c>
      <c r="C80" s="9" t="s">
        <v>171</v>
      </c>
      <c r="D80" s="9" t="s">
        <v>426</v>
      </c>
      <c r="E80" s="9" t="s">
        <v>188</v>
      </c>
      <c r="F80" s="9" t="s">
        <v>171</v>
      </c>
      <c r="H80" s="17" t="s">
        <v>425</v>
      </c>
      <c r="I80" s="25">
        <v>187</v>
      </c>
      <c r="J80" s="40">
        <v>7.9633615844740957</v>
      </c>
      <c r="K80" s="19">
        <v>6.3659999999999994E-2</v>
      </c>
      <c r="L80">
        <f>19.7+273.16</f>
        <v>292.86</v>
      </c>
      <c r="M80" s="24">
        <f t="shared" ref="M80" si="35">K80-(J80*$O$3*L80*LN(10)/$P$3)</f>
        <v>-0.39908319311628154</v>
      </c>
      <c r="O80" s="12" t="s">
        <v>448</v>
      </c>
    </row>
    <row r="81" spans="1:15" x14ac:dyDescent="0.25">
      <c r="A81">
        <v>20210318</v>
      </c>
      <c r="C81" s="9" t="s">
        <v>171</v>
      </c>
      <c r="D81" s="9" t="s">
        <v>426</v>
      </c>
      <c r="E81" s="9" t="s">
        <v>188</v>
      </c>
      <c r="F81" s="9" t="s">
        <v>171</v>
      </c>
      <c r="H81" s="17" t="s">
        <v>425</v>
      </c>
      <c r="I81" s="25">
        <v>187</v>
      </c>
      <c r="J81" s="40">
        <v>7.9633615844740957</v>
      </c>
      <c r="K81" s="19">
        <v>6.3659999999999994E-2</v>
      </c>
      <c r="L81">
        <f>19.7+273.16</f>
        <v>292.86</v>
      </c>
      <c r="M81" s="24">
        <f t="shared" ref="M81" si="36">K81-(J81*$O$3*L81*LN(10)/$P$3)</f>
        <v>-0.39908319311628154</v>
      </c>
      <c r="O81" s="12" t="s">
        <v>98</v>
      </c>
    </row>
    <row r="82" spans="1:15" x14ac:dyDescent="0.25">
      <c r="A82">
        <v>20210408</v>
      </c>
      <c r="C82" s="9" t="s">
        <v>171</v>
      </c>
      <c r="D82" s="9" t="s">
        <v>426</v>
      </c>
      <c r="E82" s="9" t="s">
        <v>188</v>
      </c>
      <c r="F82" s="9" t="s">
        <v>171</v>
      </c>
      <c r="H82" s="17" t="s">
        <v>425</v>
      </c>
      <c r="I82" s="25">
        <v>187</v>
      </c>
      <c r="J82" s="40">
        <v>7.9633615844740957</v>
      </c>
      <c r="K82" s="19">
        <v>6.3659999999999994E-2</v>
      </c>
      <c r="L82">
        <f>19.7+273.16</f>
        <v>292.86</v>
      </c>
      <c r="M82" s="24">
        <f t="shared" ref="M82:M83" si="37">K82-(J82*$O$3*L82*LN(10)/$P$3)</f>
        <v>-0.39908319311628154</v>
      </c>
      <c r="O82" s="12" t="s">
        <v>481</v>
      </c>
    </row>
    <row r="83" spans="1:15" x14ac:dyDescent="0.25">
      <c r="A83">
        <v>20210528</v>
      </c>
      <c r="C83" s="9" t="s">
        <v>171</v>
      </c>
      <c r="D83" s="9" t="s">
        <v>426</v>
      </c>
      <c r="E83" s="9" t="s">
        <v>188</v>
      </c>
      <c r="F83" s="9" t="s">
        <v>171</v>
      </c>
      <c r="H83" s="17" t="s">
        <v>474</v>
      </c>
      <c r="I83" s="25">
        <v>133</v>
      </c>
      <c r="J83" s="40">
        <v>7.0876235086910384</v>
      </c>
      <c r="K83" s="19">
        <v>4.326E-2</v>
      </c>
      <c r="L83">
        <f>19.47+273.16</f>
        <v>292.63</v>
      </c>
      <c r="M83" s="24">
        <f t="shared" si="37"/>
        <v>-0.36827145202449241</v>
      </c>
      <c r="O83" s="12" t="s">
        <v>477</v>
      </c>
    </row>
    <row r="84" spans="1:15" x14ac:dyDescent="0.25">
      <c r="A84">
        <v>20210701</v>
      </c>
      <c r="C84" s="9" t="s">
        <v>171</v>
      </c>
      <c r="D84" s="9" t="s">
        <v>483</v>
      </c>
      <c r="E84" s="9" t="s">
        <v>188</v>
      </c>
      <c r="F84" s="9" t="s">
        <v>171</v>
      </c>
      <c r="H84" s="17" t="s">
        <v>484</v>
      </c>
      <c r="I84" s="25" t="s">
        <v>485</v>
      </c>
      <c r="J84" s="40">
        <v>8.2567874985011045</v>
      </c>
      <c r="K84" s="19">
        <v>7.1499999999999994E-2</v>
      </c>
      <c r="L84">
        <f t="shared" ref="L84:L93" si="38">19.97+273.16</f>
        <v>293.13</v>
      </c>
      <c r="M84" s="24">
        <f t="shared" ref="M84:M110" si="39">K84-(J84*$O$3*L84*LN(10)/$P$3)</f>
        <v>-0.40873622971349372</v>
      </c>
      <c r="O84" s="12" t="s">
        <v>488</v>
      </c>
    </row>
    <row r="85" spans="1:15" x14ac:dyDescent="0.25">
      <c r="A85">
        <v>20210804</v>
      </c>
      <c r="C85" s="9" t="s">
        <v>171</v>
      </c>
      <c r="D85" s="9" t="s">
        <v>483</v>
      </c>
      <c r="E85" s="9" t="s">
        <v>188</v>
      </c>
      <c r="F85" s="9" t="s">
        <v>171</v>
      </c>
      <c r="H85" s="17" t="s">
        <v>484</v>
      </c>
      <c r="I85" s="25" t="s">
        <v>485</v>
      </c>
      <c r="J85" s="40">
        <v>8.2567874985011045</v>
      </c>
      <c r="K85" s="19">
        <v>7.1499999999999994E-2</v>
      </c>
      <c r="L85">
        <f t="shared" si="38"/>
        <v>293.13</v>
      </c>
      <c r="M85" s="24">
        <f t="shared" si="39"/>
        <v>-0.40873622971349372</v>
      </c>
    </row>
    <row r="86" spans="1:15" x14ac:dyDescent="0.25">
      <c r="A86">
        <v>20210818</v>
      </c>
      <c r="C86" s="9" t="s">
        <v>171</v>
      </c>
      <c r="D86" s="9" t="s">
        <v>483</v>
      </c>
      <c r="E86" s="9" t="s">
        <v>188</v>
      </c>
      <c r="F86" s="9" t="s">
        <v>171</v>
      </c>
      <c r="H86" s="17" t="s">
        <v>484</v>
      </c>
      <c r="I86" s="25" t="s">
        <v>485</v>
      </c>
      <c r="J86" s="40">
        <v>8.2567874985011045</v>
      </c>
      <c r="K86" s="19">
        <v>7.1499999999999994E-2</v>
      </c>
      <c r="L86">
        <f t="shared" si="38"/>
        <v>293.13</v>
      </c>
      <c r="M86" s="24">
        <f t="shared" si="39"/>
        <v>-0.40873622971349372</v>
      </c>
      <c r="O86" s="12" t="s">
        <v>497</v>
      </c>
    </row>
    <row r="87" spans="1:15" x14ac:dyDescent="0.25">
      <c r="A87">
        <v>20210902</v>
      </c>
      <c r="C87" s="9" t="s">
        <v>171</v>
      </c>
      <c r="D87" s="9" t="s">
        <v>483</v>
      </c>
      <c r="E87" s="9" t="s">
        <v>188</v>
      </c>
      <c r="F87" s="9" t="s">
        <v>171</v>
      </c>
      <c r="H87" s="17" t="s">
        <v>484</v>
      </c>
      <c r="I87" s="25" t="s">
        <v>485</v>
      </c>
      <c r="J87" s="40">
        <v>8.2567874985011045</v>
      </c>
      <c r="K87" s="19">
        <v>7.1499999999999994E-2</v>
      </c>
      <c r="L87">
        <f t="shared" si="38"/>
        <v>293.13</v>
      </c>
      <c r="M87" s="24">
        <f t="shared" si="39"/>
        <v>-0.40873622971349372</v>
      </c>
      <c r="O87" s="12" t="s">
        <v>380</v>
      </c>
    </row>
    <row r="88" spans="1:15" x14ac:dyDescent="0.25">
      <c r="A88">
        <v>20210928</v>
      </c>
      <c r="C88" s="9" t="s">
        <v>171</v>
      </c>
      <c r="D88" s="9" t="s">
        <v>483</v>
      </c>
      <c r="E88" s="9" t="s">
        <v>188</v>
      </c>
      <c r="F88" s="9" t="s">
        <v>171</v>
      </c>
      <c r="H88" s="17" t="s">
        <v>484</v>
      </c>
      <c r="I88" s="25" t="s">
        <v>485</v>
      </c>
      <c r="J88" s="40">
        <v>8.2567874985011045</v>
      </c>
      <c r="K88" s="19">
        <v>7.1499999999999994E-2</v>
      </c>
      <c r="L88">
        <f t="shared" si="38"/>
        <v>293.13</v>
      </c>
      <c r="M88" s="24">
        <f t="shared" si="39"/>
        <v>-0.40873622971349372</v>
      </c>
      <c r="O88" s="12" t="s">
        <v>513</v>
      </c>
    </row>
    <row r="89" spans="1:15" x14ac:dyDescent="0.25">
      <c r="A89">
        <v>20211028</v>
      </c>
      <c r="C89" s="9" t="s">
        <v>171</v>
      </c>
      <c r="D89" s="9" t="s">
        <v>483</v>
      </c>
      <c r="E89" s="9" t="s">
        <v>188</v>
      </c>
      <c r="F89" s="9" t="s">
        <v>171</v>
      </c>
      <c r="H89" s="17" t="s">
        <v>484</v>
      </c>
      <c r="I89" s="25" t="s">
        <v>485</v>
      </c>
      <c r="J89" s="40">
        <v>8.2567874985011045</v>
      </c>
      <c r="K89" s="19">
        <v>7.1499999999999994E-2</v>
      </c>
      <c r="L89">
        <f t="shared" si="38"/>
        <v>293.13</v>
      </c>
      <c r="M89" s="24">
        <f t="shared" si="39"/>
        <v>-0.40873622971349372</v>
      </c>
    </row>
    <row r="90" spans="1:15" x14ac:dyDescent="0.25">
      <c r="A90">
        <v>20211129</v>
      </c>
      <c r="C90" s="9" t="s">
        <v>171</v>
      </c>
      <c r="D90" s="9" t="s">
        <v>483</v>
      </c>
      <c r="E90" s="9" t="s">
        <v>188</v>
      </c>
      <c r="F90" s="9" t="s">
        <v>171</v>
      </c>
      <c r="H90" s="17" t="s">
        <v>484</v>
      </c>
      <c r="I90" s="25" t="s">
        <v>485</v>
      </c>
      <c r="J90" s="40">
        <v>8.2567874985011045</v>
      </c>
      <c r="K90" s="19">
        <v>7.1499999999999994E-2</v>
      </c>
      <c r="L90">
        <f t="shared" si="38"/>
        <v>293.13</v>
      </c>
      <c r="M90" s="24">
        <f t="shared" si="39"/>
        <v>-0.40873622971349372</v>
      </c>
      <c r="O90" s="12" t="s">
        <v>523</v>
      </c>
    </row>
    <row r="91" spans="1:15" x14ac:dyDescent="0.25">
      <c r="A91">
        <v>20211215</v>
      </c>
      <c r="C91" s="9" t="s">
        <v>171</v>
      </c>
      <c r="D91" s="9" t="s">
        <v>483</v>
      </c>
      <c r="E91" s="9" t="s">
        <v>188</v>
      </c>
      <c r="F91" s="9" t="s">
        <v>171</v>
      </c>
      <c r="H91" s="17" t="s">
        <v>484</v>
      </c>
      <c r="I91" s="25" t="s">
        <v>485</v>
      </c>
      <c r="J91" s="40">
        <v>8.2567874985011045</v>
      </c>
      <c r="K91" s="19">
        <v>7.1499999999999994E-2</v>
      </c>
      <c r="L91">
        <f t="shared" si="38"/>
        <v>293.13</v>
      </c>
      <c r="M91" s="24">
        <f t="shared" si="39"/>
        <v>-0.40873622971349372</v>
      </c>
      <c r="O91" s="12" t="s">
        <v>528</v>
      </c>
    </row>
    <row r="92" spans="1:15" x14ac:dyDescent="0.25">
      <c r="A92">
        <v>20220107</v>
      </c>
      <c r="C92" s="9" t="s">
        <v>171</v>
      </c>
      <c r="D92" s="9" t="s">
        <v>483</v>
      </c>
      <c r="E92" s="9" t="s">
        <v>188</v>
      </c>
      <c r="F92" s="9" t="s">
        <v>171</v>
      </c>
      <c r="H92" s="17" t="s">
        <v>484</v>
      </c>
      <c r="I92" s="25" t="s">
        <v>485</v>
      </c>
      <c r="J92" s="40">
        <v>8.2567874985011045</v>
      </c>
      <c r="K92" s="19">
        <v>7.1499999999999994E-2</v>
      </c>
      <c r="L92">
        <f t="shared" si="38"/>
        <v>293.13</v>
      </c>
      <c r="M92" s="24">
        <f t="shared" si="39"/>
        <v>-0.40873622971349372</v>
      </c>
      <c r="O92" s="12" t="s">
        <v>532</v>
      </c>
    </row>
    <row r="93" spans="1:15" x14ac:dyDescent="0.25">
      <c r="A93">
        <v>20220124</v>
      </c>
      <c r="C93" s="9" t="s">
        <v>171</v>
      </c>
      <c r="D93" s="9" t="s">
        <v>483</v>
      </c>
      <c r="E93" s="9" t="s">
        <v>188</v>
      </c>
      <c r="F93" s="9" t="s">
        <v>171</v>
      </c>
      <c r="H93" s="17" t="s">
        <v>484</v>
      </c>
      <c r="I93" s="25" t="s">
        <v>485</v>
      </c>
      <c r="J93" s="40">
        <v>8.2567874985011045</v>
      </c>
      <c r="K93" s="19">
        <v>7.1499999999999994E-2</v>
      </c>
      <c r="L93">
        <f t="shared" si="38"/>
        <v>293.13</v>
      </c>
      <c r="M93" s="24">
        <f t="shared" si="39"/>
        <v>-0.40873622971349372</v>
      </c>
      <c r="O93" s="12" t="s">
        <v>538</v>
      </c>
    </row>
    <row r="94" spans="1:15" x14ac:dyDescent="0.25">
      <c r="A94">
        <v>20220310</v>
      </c>
      <c r="C94" s="9" t="s">
        <v>171</v>
      </c>
      <c r="D94" s="9" t="s">
        <v>562</v>
      </c>
      <c r="H94" s="17" t="s">
        <v>563</v>
      </c>
      <c r="I94" s="25" t="s">
        <v>564</v>
      </c>
      <c r="J94" s="40">
        <v>7.44</v>
      </c>
      <c r="K94" s="19">
        <v>3.0679999999999999E-2</v>
      </c>
      <c r="L94">
        <f t="shared" ref="L94:L110" si="40">18.99+273.16</f>
        <v>292.15000000000003</v>
      </c>
      <c r="M94" s="24">
        <f t="shared" si="39"/>
        <v>-0.40060303146444387</v>
      </c>
      <c r="O94" s="12" t="s">
        <v>565</v>
      </c>
    </row>
    <row r="95" spans="1:15" x14ac:dyDescent="0.25">
      <c r="A95">
        <v>20220420</v>
      </c>
      <c r="C95" s="9" t="s">
        <v>171</v>
      </c>
      <c r="D95" s="9" t="s">
        <v>562</v>
      </c>
      <c r="H95" s="17" t="s">
        <v>563</v>
      </c>
      <c r="I95" s="25" t="s">
        <v>564</v>
      </c>
      <c r="J95" s="40">
        <v>7.44</v>
      </c>
      <c r="K95" s="19">
        <v>3.0679999999999999E-2</v>
      </c>
      <c r="L95">
        <f t="shared" si="40"/>
        <v>292.15000000000003</v>
      </c>
      <c r="M95" s="24">
        <f t="shared" si="39"/>
        <v>-0.40060303146444387</v>
      </c>
      <c r="O95" s="12" t="s">
        <v>576</v>
      </c>
    </row>
    <row r="96" spans="1:15" x14ac:dyDescent="0.25">
      <c r="A96">
        <v>20220516</v>
      </c>
      <c r="C96" s="9" t="s">
        <v>171</v>
      </c>
      <c r="D96" s="9" t="s">
        <v>562</v>
      </c>
      <c r="H96" s="17" t="s">
        <v>563</v>
      </c>
      <c r="I96" s="25" t="s">
        <v>564</v>
      </c>
      <c r="J96" s="40">
        <v>7.44</v>
      </c>
      <c r="K96" s="19">
        <v>3.0679999999999999E-2</v>
      </c>
      <c r="L96">
        <f t="shared" si="40"/>
        <v>292.15000000000003</v>
      </c>
      <c r="M96" s="24">
        <f t="shared" si="39"/>
        <v>-0.40060303146444387</v>
      </c>
      <c r="O96" s="12" t="s">
        <v>576</v>
      </c>
    </row>
    <row r="97" spans="1:15" x14ac:dyDescent="0.25">
      <c r="A97">
        <v>20220524</v>
      </c>
      <c r="C97" s="9" t="s">
        <v>171</v>
      </c>
      <c r="D97" s="9" t="s">
        <v>562</v>
      </c>
      <c r="H97" s="17" t="s">
        <v>563</v>
      </c>
      <c r="I97" s="25" t="s">
        <v>564</v>
      </c>
      <c r="J97" s="40">
        <v>7.44</v>
      </c>
      <c r="K97" s="19">
        <v>3.0679999999999999E-2</v>
      </c>
      <c r="L97">
        <f t="shared" si="40"/>
        <v>292.15000000000003</v>
      </c>
      <c r="M97" s="24">
        <f t="shared" si="39"/>
        <v>-0.40060303146444387</v>
      </c>
    </row>
    <row r="98" spans="1:15" x14ac:dyDescent="0.25">
      <c r="A98">
        <v>20220602</v>
      </c>
      <c r="C98" s="9" t="s">
        <v>171</v>
      </c>
      <c r="D98" s="9" t="s">
        <v>562</v>
      </c>
      <c r="H98" s="17" t="s">
        <v>563</v>
      </c>
      <c r="I98" s="25" t="s">
        <v>564</v>
      </c>
      <c r="J98" s="40">
        <v>7.44</v>
      </c>
      <c r="K98" s="19">
        <v>3.0679999999999999E-2</v>
      </c>
      <c r="L98">
        <f t="shared" si="40"/>
        <v>292.15000000000003</v>
      </c>
      <c r="M98" s="24">
        <f t="shared" si="39"/>
        <v>-0.40060303146444387</v>
      </c>
    </row>
    <row r="99" spans="1:15" x14ac:dyDescent="0.25">
      <c r="A99">
        <v>20220616</v>
      </c>
      <c r="C99" s="9" t="s">
        <v>171</v>
      </c>
      <c r="D99" s="9" t="s">
        <v>562</v>
      </c>
      <c r="H99" s="17" t="s">
        <v>563</v>
      </c>
      <c r="I99" s="25" t="s">
        <v>564</v>
      </c>
      <c r="J99" s="40">
        <v>7.44</v>
      </c>
      <c r="K99" s="19">
        <v>3.0679999999999999E-2</v>
      </c>
      <c r="L99">
        <f t="shared" si="40"/>
        <v>292.15000000000003</v>
      </c>
      <c r="M99" s="24">
        <f t="shared" si="39"/>
        <v>-0.40060303146444387</v>
      </c>
      <c r="O99" s="12" t="s">
        <v>600</v>
      </c>
    </row>
    <row r="100" spans="1:15" x14ac:dyDescent="0.25">
      <c r="A100">
        <v>20220719</v>
      </c>
      <c r="C100" s="9" t="s">
        <v>171</v>
      </c>
      <c r="D100" s="9" t="s">
        <v>562</v>
      </c>
      <c r="H100" s="17" t="s">
        <v>563</v>
      </c>
      <c r="I100" s="25" t="s">
        <v>564</v>
      </c>
      <c r="J100" s="40">
        <v>7.44</v>
      </c>
      <c r="K100" s="19">
        <v>3.0679999999999999E-2</v>
      </c>
      <c r="L100">
        <f t="shared" si="40"/>
        <v>292.15000000000003</v>
      </c>
      <c r="M100" s="24">
        <f t="shared" si="39"/>
        <v>-0.40060303146444387</v>
      </c>
      <c r="O100" s="12" t="s">
        <v>605</v>
      </c>
    </row>
    <row r="101" spans="1:15" x14ac:dyDescent="0.25">
      <c r="A101">
        <v>20220909</v>
      </c>
      <c r="C101" s="9" t="s">
        <v>171</v>
      </c>
      <c r="D101" s="9" t="s">
        <v>562</v>
      </c>
      <c r="H101" s="17" t="s">
        <v>563</v>
      </c>
      <c r="I101" s="25" t="s">
        <v>564</v>
      </c>
      <c r="J101" s="40">
        <v>7.44</v>
      </c>
      <c r="K101" s="19">
        <v>3.0679999999999999E-2</v>
      </c>
      <c r="L101">
        <f t="shared" si="40"/>
        <v>292.15000000000003</v>
      </c>
      <c r="M101" s="24">
        <f t="shared" si="39"/>
        <v>-0.40060303146444387</v>
      </c>
    </row>
    <row r="102" spans="1:15" x14ac:dyDescent="0.25">
      <c r="A102">
        <v>20220919</v>
      </c>
      <c r="C102" s="9" t="s">
        <v>171</v>
      </c>
      <c r="D102" s="9" t="s">
        <v>562</v>
      </c>
      <c r="H102" s="17" t="s">
        <v>563</v>
      </c>
      <c r="I102" s="25" t="s">
        <v>564</v>
      </c>
      <c r="J102" s="40">
        <v>7.44</v>
      </c>
      <c r="K102" s="19">
        <v>3.0679999999999999E-2</v>
      </c>
      <c r="L102">
        <f t="shared" si="40"/>
        <v>292.15000000000003</v>
      </c>
      <c r="M102" s="24">
        <f t="shared" si="39"/>
        <v>-0.40060303146444387</v>
      </c>
    </row>
    <row r="103" spans="1:15" x14ac:dyDescent="0.25">
      <c r="A103">
        <v>20221028</v>
      </c>
      <c r="C103" s="9" t="s">
        <v>171</v>
      </c>
      <c r="D103" s="9" t="s">
        <v>562</v>
      </c>
      <c r="H103" s="17" t="s">
        <v>563</v>
      </c>
      <c r="I103" s="25" t="s">
        <v>564</v>
      </c>
      <c r="J103" s="40">
        <v>7.44</v>
      </c>
      <c r="K103" s="19">
        <v>3.0679999999999999E-2</v>
      </c>
      <c r="L103">
        <f t="shared" si="40"/>
        <v>292.15000000000003</v>
      </c>
      <c r="M103" s="24">
        <f t="shared" si="39"/>
        <v>-0.40060303146444387</v>
      </c>
      <c r="O103" s="12" t="s">
        <v>624</v>
      </c>
    </row>
    <row r="104" spans="1:15" x14ac:dyDescent="0.25">
      <c r="A104">
        <v>20221103</v>
      </c>
      <c r="C104" s="9" t="s">
        <v>171</v>
      </c>
      <c r="D104" s="9" t="s">
        <v>562</v>
      </c>
      <c r="H104" s="17" t="s">
        <v>563</v>
      </c>
      <c r="I104" s="25" t="s">
        <v>564</v>
      </c>
      <c r="J104" s="40">
        <v>7.44</v>
      </c>
      <c r="K104" s="19">
        <v>3.0679999999999999E-2</v>
      </c>
      <c r="L104">
        <f t="shared" si="40"/>
        <v>292.15000000000003</v>
      </c>
      <c r="M104" s="24">
        <f t="shared" si="39"/>
        <v>-0.40060303146444387</v>
      </c>
    </row>
    <row r="105" spans="1:15" x14ac:dyDescent="0.25">
      <c r="A105">
        <v>20221209</v>
      </c>
      <c r="C105" s="9" t="s">
        <v>171</v>
      </c>
      <c r="D105" s="9" t="s">
        <v>562</v>
      </c>
      <c r="H105" s="17" t="s">
        <v>563</v>
      </c>
      <c r="I105" s="25" t="s">
        <v>564</v>
      </c>
      <c r="J105" s="40">
        <v>7.44</v>
      </c>
      <c r="K105" s="19">
        <v>3.0679999999999999E-2</v>
      </c>
      <c r="L105">
        <f t="shared" si="40"/>
        <v>292.15000000000003</v>
      </c>
      <c r="M105" s="24">
        <f t="shared" si="39"/>
        <v>-0.40060303146444387</v>
      </c>
    </row>
    <row r="106" spans="1:15" x14ac:dyDescent="0.25">
      <c r="A106">
        <v>20221214</v>
      </c>
      <c r="C106" s="9" t="s">
        <v>171</v>
      </c>
      <c r="D106" s="9" t="s">
        <v>562</v>
      </c>
      <c r="H106" s="17" t="s">
        <v>563</v>
      </c>
      <c r="I106" s="25" t="s">
        <v>564</v>
      </c>
      <c r="J106" s="40">
        <v>7.44</v>
      </c>
      <c r="K106" s="19">
        <v>3.0679999999999999E-2</v>
      </c>
      <c r="L106">
        <f t="shared" si="40"/>
        <v>292.15000000000003</v>
      </c>
      <c r="M106" s="24">
        <f t="shared" si="39"/>
        <v>-0.40060303146444387</v>
      </c>
    </row>
    <row r="107" spans="1:15" x14ac:dyDescent="0.25">
      <c r="A107">
        <v>20230118</v>
      </c>
      <c r="C107" s="9" t="s">
        <v>171</v>
      </c>
      <c r="D107" s="9" t="s">
        <v>562</v>
      </c>
      <c r="H107" s="17" t="s">
        <v>563</v>
      </c>
      <c r="I107" s="25" t="s">
        <v>564</v>
      </c>
      <c r="J107" s="40">
        <v>7.44</v>
      </c>
      <c r="K107" s="19">
        <v>3.0679999999999999E-2</v>
      </c>
      <c r="L107">
        <f t="shared" si="40"/>
        <v>292.15000000000003</v>
      </c>
      <c r="M107" s="24">
        <f t="shared" si="39"/>
        <v>-0.40060303146444387</v>
      </c>
    </row>
    <row r="108" spans="1:15" x14ac:dyDescent="0.25">
      <c r="A108">
        <v>20230215</v>
      </c>
      <c r="C108" s="9" t="s">
        <v>171</v>
      </c>
      <c r="D108" s="9" t="s">
        <v>562</v>
      </c>
      <c r="H108" s="17" t="s">
        <v>563</v>
      </c>
      <c r="I108" s="25" t="s">
        <v>564</v>
      </c>
      <c r="J108" s="40">
        <v>7.44</v>
      </c>
      <c r="K108" s="19">
        <v>3.0679999999999999E-2</v>
      </c>
      <c r="L108">
        <f t="shared" si="40"/>
        <v>292.15000000000003</v>
      </c>
      <c r="M108" s="24">
        <f t="shared" si="39"/>
        <v>-0.40060303146444387</v>
      </c>
    </row>
    <row r="109" spans="1:15" x14ac:dyDescent="0.25">
      <c r="A109">
        <v>20230302</v>
      </c>
      <c r="C109" s="9" t="s">
        <v>171</v>
      </c>
      <c r="D109" s="9" t="s">
        <v>562</v>
      </c>
      <c r="H109" s="17" t="s">
        <v>563</v>
      </c>
      <c r="I109" s="25" t="s">
        <v>564</v>
      </c>
      <c r="J109" s="40">
        <v>7.44</v>
      </c>
      <c r="K109" s="19">
        <v>3.0679999999999999E-2</v>
      </c>
      <c r="L109">
        <f t="shared" si="40"/>
        <v>292.15000000000003</v>
      </c>
      <c r="M109" s="24">
        <f t="shared" si="39"/>
        <v>-0.40060303146444387</v>
      </c>
    </row>
    <row r="110" spans="1:15" x14ac:dyDescent="0.25">
      <c r="A110">
        <v>20230406</v>
      </c>
      <c r="C110" s="9" t="s">
        <v>171</v>
      </c>
      <c r="D110" s="9" t="s">
        <v>562</v>
      </c>
      <c r="H110" s="17" t="s">
        <v>563</v>
      </c>
      <c r="I110" s="25" t="s">
        <v>564</v>
      </c>
      <c r="J110" s="40">
        <v>7.44</v>
      </c>
      <c r="K110" s="19">
        <v>3.0679999999999999E-2</v>
      </c>
      <c r="L110">
        <f t="shared" si="40"/>
        <v>292.15000000000003</v>
      </c>
      <c r="M110" s="24">
        <f t="shared" si="39"/>
        <v>-0.40060303146444387</v>
      </c>
      <c r="O110" s="12" t="s">
        <v>666</v>
      </c>
    </row>
    <row r="111" spans="1:15" x14ac:dyDescent="0.25">
      <c r="A111">
        <v>20230512</v>
      </c>
      <c r="C111" s="9" t="s">
        <v>171</v>
      </c>
      <c r="D111" s="9" t="s">
        <v>562</v>
      </c>
      <c r="H111" s="17" t="s">
        <v>669</v>
      </c>
      <c r="I111" s="25" t="s">
        <v>564</v>
      </c>
      <c r="J111" s="40">
        <f>7.4115+(20-18.99)*-0.031925</f>
        <v>7.3792557500000004</v>
      </c>
      <c r="K111" s="19">
        <v>2.7E-2</v>
      </c>
      <c r="L111" s="12">
        <f>(19.11*0.9967-0.057)+273.15</f>
        <v>292.13993699999997</v>
      </c>
      <c r="M111" s="24">
        <f t="shared" ref="M111:M123" si="41">K111-(J111*$O$3*L111*LN(10)/$P$3)</f>
        <v>-0.40074706560694801</v>
      </c>
      <c r="O111" s="12" t="s">
        <v>676</v>
      </c>
    </row>
    <row r="112" spans="1:15" x14ac:dyDescent="0.25">
      <c r="A112">
        <v>20230605</v>
      </c>
      <c r="C112" s="9" t="s">
        <v>171</v>
      </c>
      <c r="D112" s="9" t="s">
        <v>562</v>
      </c>
      <c r="H112" s="17" t="s">
        <v>669</v>
      </c>
      <c r="I112" s="25" t="s">
        <v>564</v>
      </c>
      <c r="J112" s="40">
        <f>7.4115+(20-18.99)*-0.031925</f>
        <v>7.3792557500000004</v>
      </c>
      <c r="K112" s="19">
        <v>2.7E-2</v>
      </c>
      <c r="L112" s="12">
        <f>(19.11*0.9967-0.057)+273.15</f>
        <v>292.13993699999997</v>
      </c>
      <c r="M112" s="24">
        <f t="shared" si="41"/>
        <v>-0.40074706560694801</v>
      </c>
    </row>
    <row r="113" spans="1:15" x14ac:dyDescent="0.25">
      <c r="A113">
        <v>20230710</v>
      </c>
      <c r="C113" s="9" t="s">
        <v>171</v>
      </c>
      <c r="D113" s="9" t="s">
        <v>562</v>
      </c>
      <c r="H113" s="17" t="s">
        <v>669</v>
      </c>
      <c r="I113" s="25" t="s">
        <v>564</v>
      </c>
      <c r="J113" s="40">
        <f>7.4115+(20-18.99)*-0.031925</f>
        <v>7.3792557500000004</v>
      </c>
      <c r="K113" s="19">
        <v>2.7E-2</v>
      </c>
      <c r="L113" s="12">
        <f>(19.11*0.9967-0.057)+273.15</f>
        <v>292.13993699999997</v>
      </c>
      <c r="M113" s="24">
        <f t="shared" si="41"/>
        <v>-0.40074706560694801</v>
      </c>
    </row>
    <row r="114" spans="1:15" x14ac:dyDescent="0.25">
      <c r="A114">
        <v>20230731</v>
      </c>
      <c r="C114" s="9" t="s">
        <v>171</v>
      </c>
      <c r="D114" s="9" t="s">
        <v>562</v>
      </c>
      <c r="H114" s="17" t="s">
        <v>669</v>
      </c>
      <c r="I114" s="25" t="s">
        <v>564</v>
      </c>
      <c r="J114" s="40">
        <f>7.4115+(20-18.99)*-0.031925</f>
        <v>7.3792557500000004</v>
      </c>
      <c r="K114" s="19">
        <v>2.7E-2</v>
      </c>
      <c r="L114" s="12">
        <f>(19.11*0.9967-0.057)+273.15</f>
        <v>292.13993699999997</v>
      </c>
      <c r="M114" s="24">
        <f t="shared" si="41"/>
        <v>-0.40074706560694801</v>
      </c>
    </row>
    <row r="115" spans="1:15" x14ac:dyDescent="0.25">
      <c r="A115">
        <v>20230908</v>
      </c>
      <c r="C115" s="9" t="s">
        <v>171</v>
      </c>
      <c r="D115" s="9" t="s">
        <v>562</v>
      </c>
      <c r="H115" s="17" t="s">
        <v>669</v>
      </c>
      <c r="I115" s="25" t="s">
        <v>564</v>
      </c>
      <c r="J115" s="40">
        <f>7.4115+(20-18.99)*-0.031925</f>
        <v>7.3792557500000004</v>
      </c>
      <c r="K115" s="19">
        <v>2.7E-2</v>
      </c>
      <c r="L115" s="12">
        <f>(19.11*0.9967-0.057)+273.15</f>
        <v>292.13993699999997</v>
      </c>
      <c r="M115" s="24">
        <f t="shared" si="41"/>
        <v>-0.40074706560694801</v>
      </c>
      <c r="O115" s="12" t="s">
        <v>688</v>
      </c>
    </row>
    <row r="116" spans="1:15" x14ac:dyDescent="0.25">
      <c r="A116">
        <v>20231013</v>
      </c>
      <c r="C116" s="9" t="s">
        <v>171</v>
      </c>
      <c r="D116" s="9" t="s">
        <v>562</v>
      </c>
      <c r="H116" s="17" t="s">
        <v>670</v>
      </c>
      <c r="I116" s="25" t="s">
        <v>564</v>
      </c>
      <c r="J116" s="40">
        <f>7.4115+(20-18.91)*-0.031925</f>
        <v>7.3767017500000005</v>
      </c>
      <c r="K116" s="19">
        <v>4.1399999999999999E-2</v>
      </c>
      <c r="L116" s="12">
        <f>(19.03*0.9967-0.057)+273.15</f>
        <v>292.06020100000001</v>
      </c>
      <c r="M116" s="24">
        <f t="shared" si="41"/>
        <v>-0.38608231216353439</v>
      </c>
      <c r="O116" s="12" t="s">
        <v>687</v>
      </c>
    </row>
    <row r="117" spans="1:15" x14ac:dyDescent="0.25">
      <c r="A117">
        <v>20231114</v>
      </c>
      <c r="C117" s="9" t="s">
        <v>171</v>
      </c>
      <c r="D117" s="9" t="s">
        <v>562</v>
      </c>
      <c r="H117" s="17" t="s">
        <v>670</v>
      </c>
      <c r="I117" s="25" t="s">
        <v>564</v>
      </c>
      <c r="J117" s="40">
        <f>7.4115+(20-18.91)*-0.031925</f>
        <v>7.3767017500000005</v>
      </c>
      <c r="K117" s="19">
        <v>4.1399999999999999E-2</v>
      </c>
      <c r="L117" s="12">
        <f>(19.03*0.9967-0.057)+273.15</f>
        <v>292.06020100000001</v>
      </c>
      <c r="M117" s="24">
        <f t="shared" si="41"/>
        <v>-0.38608231216353439</v>
      </c>
      <c r="O117" s="12" t="s">
        <v>692</v>
      </c>
    </row>
    <row r="118" spans="1:15" x14ac:dyDescent="0.25">
      <c r="A118">
        <v>20231208</v>
      </c>
      <c r="C118" s="9" t="s">
        <v>171</v>
      </c>
      <c r="D118" s="9" t="s">
        <v>562</v>
      </c>
      <c r="H118" s="17" t="s">
        <v>670</v>
      </c>
      <c r="I118" s="25" t="s">
        <v>564</v>
      </c>
      <c r="J118" s="40">
        <f>7.4115+(20-18.91)*-0.031925</f>
        <v>7.3767017500000005</v>
      </c>
      <c r="K118" s="19">
        <v>4.1399999999999999E-2</v>
      </c>
      <c r="L118" s="12">
        <f>(19.03*0.9967-0.057)+273.15</f>
        <v>292.06020100000001</v>
      </c>
      <c r="M118" s="24">
        <f t="shared" si="41"/>
        <v>-0.38608231216353439</v>
      </c>
      <c r="O118" s="12" t="s">
        <v>719</v>
      </c>
    </row>
    <row r="119" spans="1:15" x14ac:dyDescent="0.25">
      <c r="A119">
        <v>20231220</v>
      </c>
      <c r="C119" s="9" t="s">
        <v>171</v>
      </c>
      <c r="D119" s="9" t="s">
        <v>562</v>
      </c>
      <c r="H119" s="17" t="s">
        <v>670</v>
      </c>
      <c r="I119" s="25" t="s">
        <v>564</v>
      </c>
      <c r="J119" s="40">
        <f>7.4115+(20-18.91)*-0.031925</f>
        <v>7.3767017500000005</v>
      </c>
      <c r="K119" s="19">
        <v>4.1399999999999999E-2</v>
      </c>
      <c r="L119" s="12">
        <f>(19.03*0.9967-0.057)+273.15</f>
        <v>292.06020100000001</v>
      </c>
      <c r="M119" s="24">
        <f t="shared" si="41"/>
        <v>-0.38608231216353439</v>
      </c>
      <c r="O119" s="12" t="s">
        <v>727</v>
      </c>
    </row>
    <row r="120" spans="1:15" x14ac:dyDescent="0.25">
      <c r="A120">
        <v>20240123</v>
      </c>
      <c r="C120" s="9" t="s">
        <v>171</v>
      </c>
      <c r="D120" s="9" t="s">
        <v>730</v>
      </c>
      <c r="H120" s="17" t="s">
        <v>731</v>
      </c>
      <c r="I120" s="25" t="s">
        <v>564</v>
      </c>
      <c r="J120" s="40">
        <f t="shared" ref="J120:J140" si="42">7.4115+(20-19.69)*-0.031925</f>
        <v>7.40160325</v>
      </c>
      <c r="K120" s="19">
        <v>2.9499999999999998E-2</v>
      </c>
      <c r="L120" s="12">
        <f t="shared" ref="L120:L140" si="43">(19.69)+273.15</f>
        <v>292.83999999999997</v>
      </c>
      <c r="M120" s="24">
        <f t="shared" si="41"/>
        <v>-0.40057059051159793</v>
      </c>
      <c r="O120" s="12" t="s">
        <v>735</v>
      </c>
    </row>
    <row r="121" spans="1:15" x14ac:dyDescent="0.25">
      <c r="A121">
        <v>20240215</v>
      </c>
      <c r="C121" s="9" t="s">
        <v>171</v>
      </c>
      <c r="D121" s="9" t="s">
        <v>730</v>
      </c>
      <c r="H121" s="17" t="s">
        <v>731</v>
      </c>
      <c r="I121" s="25" t="s">
        <v>564</v>
      </c>
      <c r="J121" s="40">
        <f t="shared" si="42"/>
        <v>7.40160325</v>
      </c>
      <c r="K121" s="19">
        <v>2.9499999999999998E-2</v>
      </c>
      <c r="L121" s="12">
        <f t="shared" si="43"/>
        <v>292.83999999999997</v>
      </c>
      <c r="M121" s="24">
        <f t="shared" si="41"/>
        <v>-0.40057059051159793</v>
      </c>
    </row>
    <row r="122" spans="1:15" x14ac:dyDescent="0.25">
      <c r="A122">
        <v>20240311</v>
      </c>
      <c r="C122" s="9" t="s">
        <v>171</v>
      </c>
      <c r="D122" s="9" t="s">
        <v>730</v>
      </c>
      <c r="H122" s="17" t="s">
        <v>731</v>
      </c>
      <c r="I122" s="25" t="s">
        <v>564</v>
      </c>
      <c r="J122" s="40">
        <f t="shared" si="42"/>
        <v>7.40160325</v>
      </c>
      <c r="K122" s="19">
        <v>2.9499999999999998E-2</v>
      </c>
      <c r="L122" s="12">
        <f t="shared" si="43"/>
        <v>292.83999999999997</v>
      </c>
      <c r="M122" s="24">
        <f t="shared" si="41"/>
        <v>-0.40057059051159793</v>
      </c>
    </row>
    <row r="123" spans="1:15" x14ac:dyDescent="0.25">
      <c r="A123">
        <v>20240418</v>
      </c>
      <c r="C123" s="9" t="s">
        <v>171</v>
      </c>
      <c r="D123" s="9" t="s">
        <v>730</v>
      </c>
      <c r="H123" s="17" t="s">
        <v>731</v>
      </c>
      <c r="I123" s="25" t="s">
        <v>564</v>
      </c>
      <c r="J123" s="40">
        <f t="shared" si="42"/>
        <v>7.40160325</v>
      </c>
      <c r="K123" s="19">
        <v>2.9499999999999998E-2</v>
      </c>
      <c r="L123" s="12">
        <f t="shared" si="43"/>
        <v>292.83999999999997</v>
      </c>
      <c r="M123" s="24">
        <f t="shared" si="41"/>
        <v>-0.40057059051159793</v>
      </c>
    </row>
    <row r="124" spans="1:15" x14ac:dyDescent="0.25">
      <c r="A124">
        <v>20240522</v>
      </c>
      <c r="C124" s="9" t="s">
        <v>171</v>
      </c>
      <c r="D124" s="9" t="s">
        <v>730</v>
      </c>
      <c r="H124" s="17" t="s">
        <v>731</v>
      </c>
      <c r="I124" s="25" t="s">
        <v>564</v>
      </c>
      <c r="J124" s="40">
        <f t="shared" si="42"/>
        <v>7.40160325</v>
      </c>
      <c r="K124" s="19">
        <v>2.9499999999999998E-2</v>
      </c>
      <c r="L124" s="12">
        <f t="shared" si="43"/>
        <v>292.83999999999997</v>
      </c>
      <c r="M124" s="24">
        <f t="shared" ref="M124:M140" si="44">K124-(J124*$O$3*L124*LN(10)/$P$3)</f>
        <v>-0.40057059051159793</v>
      </c>
    </row>
    <row r="125" spans="1:15" x14ac:dyDescent="0.25">
      <c r="A125">
        <v>20240618</v>
      </c>
      <c r="C125" s="9" t="s">
        <v>171</v>
      </c>
      <c r="D125" s="9" t="s">
        <v>730</v>
      </c>
      <c r="H125" s="17" t="s">
        <v>731</v>
      </c>
      <c r="I125" s="25" t="s">
        <v>564</v>
      </c>
      <c r="J125" s="40">
        <f t="shared" si="42"/>
        <v>7.40160325</v>
      </c>
      <c r="K125" s="19">
        <v>2.9499999999999998E-2</v>
      </c>
      <c r="L125" s="12">
        <f t="shared" si="43"/>
        <v>292.83999999999997</v>
      </c>
      <c r="M125" s="24">
        <f t="shared" si="44"/>
        <v>-0.40057059051159793</v>
      </c>
    </row>
    <row r="126" spans="1:15" x14ac:dyDescent="0.25">
      <c r="A126">
        <v>20240719</v>
      </c>
      <c r="C126" s="9" t="s">
        <v>171</v>
      </c>
      <c r="D126" s="9" t="s">
        <v>730</v>
      </c>
      <c r="H126" s="17" t="s">
        <v>731</v>
      </c>
      <c r="I126" s="25" t="s">
        <v>564</v>
      </c>
      <c r="J126" s="40">
        <f t="shared" si="42"/>
        <v>7.40160325</v>
      </c>
      <c r="K126" s="19">
        <v>2.9499999999999998E-2</v>
      </c>
      <c r="L126" s="12">
        <f t="shared" si="43"/>
        <v>292.83999999999997</v>
      </c>
      <c r="M126" s="24">
        <f t="shared" si="44"/>
        <v>-0.40057059051159793</v>
      </c>
    </row>
    <row r="127" spans="1:15" x14ac:dyDescent="0.25">
      <c r="A127">
        <v>20240813</v>
      </c>
      <c r="C127" s="9" t="s">
        <v>171</v>
      </c>
      <c r="D127" s="9" t="s">
        <v>730</v>
      </c>
      <c r="H127" s="17" t="s">
        <v>731</v>
      </c>
      <c r="I127" s="25" t="s">
        <v>564</v>
      </c>
      <c r="J127" s="40">
        <f t="shared" si="42"/>
        <v>7.40160325</v>
      </c>
      <c r="K127" s="19">
        <v>2.9499999999999998E-2</v>
      </c>
      <c r="L127" s="12">
        <f t="shared" si="43"/>
        <v>292.83999999999997</v>
      </c>
      <c r="M127" s="24">
        <f t="shared" si="44"/>
        <v>-0.40057059051159793</v>
      </c>
      <c r="O127" s="12" t="s">
        <v>788</v>
      </c>
    </row>
    <row r="128" spans="1:15" x14ac:dyDescent="0.25">
      <c r="A128">
        <v>20240911</v>
      </c>
      <c r="C128" s="9" t="s">
        <v>171</v>
      </c>
      <c r="D128" s="9" t="s">
        <v>730</v>
      </c>
      <c r="H128" s="17" t="s">
        <v>731</v>
      </c>
      <c r="I128" s="25" t="s">
        <v>564</v>
      </c>
      <c r="J128" s="40">
        <f t="shared" si="42"/>
        <v>7.40160325</v>
      </c>
      <c r="K128" s="19">
        <v>2.9499999999999998E-2</v>
      </c>
      <c r="L128" s="12">
        <f t="shared" si="43"/>
        <v>292.83999999999997</v>
      </c>
      <c r="M128" s="24">
        <f t="shared" si="44"/>
        <v>-0.40057059051159793</v>
      </c>
      <c r="O128" s="12" t="s">
        <v>792</v>
      </c>
    </row>
    <row r="129" spans="1:15" x14ac:dyDescent="0.25">
      <c r="A129">
        <v>20241024</v>
      </c>
      <c r="C129" s="9" t="s">
        <v>171</v>
      </c>
      <c r="D129" s="9" t="s">
        <v>730</v>
      </c>
      <c r="H129" s="17" t="s">
        <v>731</v>
      </c>
      <c r="I129" s="25" t="s">
        <v>564</v>
      </c>
      <c r="J129" s="40">
        <f t="shared" si="42"/>
        <v>7.40160325</v>
      </c>
      <c r="K129" s="19">
        <v>2.9499999999999998E-2</v>
      </c>
      <c r="L129" s="12">
        <f t="shared" si="43"/>
        <v>292.83999999999997</v>
      </c>
      <c r="M129" s="24">
        <f t="shared" si="44"/>
        <v>-0.40057059051159793</v>
      </c>
    </row>
    <row r="130" spans="1:15" x14ac:dyDescent="0.25">
      <c r="A130">
        <v>20241108</v>
      </c>
      <c r="C130" s="9" t="s">
        <v>171</v>
      </c>
      <c r="D130" s="9" t="s">
        <v>730</v>
      </c>
      <c r="H130" s="17" t="s">
        <v>731</v>
      </c>
      <c r="I130" s="25" t="s">
        <v>564</v>
      </c>
      <c r="J130" s="40">
        <f t="shared" si="42"/>
        <v>7.40160325</v>
      </c>
      <c r="K130" s="19">
        <v>2.9499999999999998E-2</v>
      </c>
      <c r="L130" s="12">
        <f t="shared" si="43"/>
        <v>292.83999999999997</v>
      </c>
      <c r="M130" s="24">
        <f t="shared" si="44"/>
        <v>-0.40057059051159793</v>
      </c>
    </row>
    <row r="131" spans="1:15" x14ac:dyDescent="0.25">
      <c r="A131">
        <v>20241216</v>
      </c>
      <c r="C131" s="9" t="s">
        <v>171</v>
      </c>
      <c r="D131" s="9" t="s">
        <v>730</v>
      </c>
      <c r="H131" s="17" t="s">
        <v>731</v>
      </c>
      <c r="I131" s="25" t="s">
        <v>564</v>
      </c>
      <c r="J131" s="40">
        <f t="shared" si="42"/>
        <v>7.40160325</v>
      </c>
      <c r="K131" s="19">
        <v>2.9499999999999998E-2</v>
      </c>
      <c r="L131" s="12">
        <f t="shared" si="43"/>
        <v>292.83999999999997</v>
      </c>
      <c r="M131" s="24">
        <f t="shared" si="44"/>
        <v>-0.40057059051159793</v>
      </c>
    </row>
    <row r="132" spans="1:15" x14ac:dyDescent="0.25">
      <c r="A132">
        <v>20250107</v>
      </c>
      <c r="C132" s="9" t="s">
        <v>171</v>
      </c>
      <c r="D132" s="9" t="s">
        <v>730</v>
      </c>
      <c r="H132" s="17" t="s">
        <v>731</v>
      </c>
      <c r="I132" s="25" t="s">
        <v>564</v>
      </c>
      <c r="J132" s="40">
        <f t="shared" si="42"/>
        <v>7.40160325</v>
      </c>
      <c r="K132" s="19">
        <v>2.9499999999999998E-2</v>
      </c>
      <c r="L132" s="12">
        <f t="shared" si="43"/>
        <v>292.83999999999997</v>
      </c>
      <c r="M132" s="24">
        <f t="shared" si="44"/>
        <v>-0.40057059051159793</v>
      </c>
    </row>
    <row r="133" spans="1:15" x14ac:dyDescent="0.25">
      <c r="A133">
        <v>20250131</v>
      </c>
      <c r="C133" s="9" t="s">
        <v>171</v>
      </c>
      <c r="D133" s="9" t="s">
        <v>730</v>
      </c>
      <c r="H133" s="17" t="s">
        <v>731</v>
      </c>
      <c r="I133" s="25" t="s">
        <v>564</v>
      </c>
      <c r="J133" s="40">
        <f t="shared" si="42"/>
        <v>7.40160325</v>
      </c>
      <c r="K133" s="19">
        <v>2.9499999999999998E-2</v>
      </c>
      <c r="L133" s="12">
        <f t="shared" si="43"/>
        <v>292.83999999999997</v>
      </c>
      <c r="M133" s="24">
        <f t="shared" si="44"/>
        <v>-0.40057059051159793</v>
      </c>
    </row>
    <row r="134" spans="1:15" x14ac:dyDescent="0.25">
      <c r="A134">
        <v>20250403</v>
      </c>
      <c r="C134" s="9" t="s">
        <v>171</v>
      </c>
      <c r="D134" s="9" t="s">
        <v>730</v>
      </c>
      <c r="H134" s="17" t="s">
        <v>731</v>
      </c>
      <c r="I134" s="25" t="s">
        <v>564</v>
      </c>
      <c r="J134" s="40">
        <f t="shared" si="42"/>
        <v>7.40160325</v>
      </c>
      <c r="K134" s="19">
        <v>2.9499999999999998E-2</v>
      </c>
      <c r="L134" s="12">
        <f t="shared" si="43"/>
        <v>292.83999999999997</v>
      </c>
      <c r="M134" s="24">
        <f t="shared" si="44"/>
        <v>-0.40057059051159793</v>
      </c>
    </row>
    <row r="135" spans="1:15" x14ac:dyDescent="0.25">
      <c r="A135">
        <v>20250514</v>
      </c>
      <c r="C135" s="9" t="s">
        <v>171</v>
      </c>
      <c r="D135" s="9" t="s">
        <v>730</v>
      </c>
      <c r="H135" s="17" t="s">
        <v>731</v>
      </c>
      <c r="I135" s="25" t="s">
        <v>564</v>
      </c>
      <c r="J135" s="40">
        <f t="shared" si="42"/>
        <v>7.40160325</v>
      </c>
      <c r="K135" s="19">
        <v>2.9499999999999998E-2</v>
      </c>
      <c r="L135" s="12">
        <f t="shared" si="43"/>
        <v>292.83999999999997</v>
      </c>
      <c r="M135" s="24">
        <f t="shared" si="44"/>
        <v>-0.40057059051159793</v>
      </c>
    </row>
    <row r="136" spans="1:15" x14ac:dyDescent="0.25">
      <c r="A136">
        <v>20250606</v>
      </c>
      <c r="C136" s="9" t="s">
        <v>171</v>
      </c>
      <c r="D136" s="9" t="s">
        <v>730</v>
      </c>
      <c r="H136" s="17" t="s">
        <v>731</v>
      </c>
      <c r="I136" s="25" t="s">
        <v>564</v>
      </c>
      <c r="J136" s="40">
        <f t="shared" si="42"/>
        <v>7.40160325</v>
      </c>
      <c r="K136" s="19">
        <v>2.9499999999999998E-2</v>
      </c>
      <c r="L136" s="12">
        <f t="shared" si="43"/>
        <v>292.83999999999997</v>
      </c>
      <c r="M136" s="24">
        <f t="shared" si="44"/>
        <v>-0.40057059051159793</v>
      </c>
    </row>
    <row r="137" spans="1:15" x14ac:dyDescent="0.25">
      <c r="A137">
        <v>20250717</v>
      </c>
      <c r="C137" s="9" t="s">
        <v>171</v>
      </c>
      <c r="D137" s="9" t="s">
        <v>730</v>
      </c>
      <c r="H137" s="17" t="s">
        <v>731</v>
      </c>
      <c r="I137" s="25" t="s">
        <v>564</v>
      </c>
      <c r="J137" s="40">
        <f t="shared" si="42"/>
        <v>7.40160325</v>
      </c>
      <c r="K137" s="19">
        <v>2.9499999999999998E-2</v>
      </c>
      <c r="L137" s="12">
        <f t="shared" si="43"/>
        <v>292.83999999999997</v>
      </c>
      <c r="M137" s="24">
        <f t="shared" si="44"/>
        <v>-0.40057059051159793</v>
      </c>
    </row>
    <row r="138" spans="1:15" x14ac:dyDescent="0.25">
      <c r="A138">
        <v>20250813</v>
      </c>
      <c r="C138" s="9" t="s">
        <v>171</v>
      </c>
      <c r="D138" s="9" t="s">
        <v>730</v>
      </c>
      <c r="H138" s="17" t="s">
        <v>731</v>
      </c>
      <c r="I138" s="25" t="s">
        <v>564</v>
      </c>
      <c r="J138" s="40">
        <f t="shared" si="42"/>
        <v>7.40160325</v>
      </c>
      <c r="K138" s="19">
        <v>2.9499999999999998E-2</v>
      </c>
      <c r="L138" s="12">
        <f t="shared" si="43"/>
        <v>292.83999999999997</v>
      </c>
      <c r="M138" s="24">
        <f t="shared" si="44"/>
        <v>-0.40057059051159793</v>
      </c>
    </row>
    <row r="139" spans="1:15" x14ac:dyDescent="0.25">
      <c r="A139">
        <v>20250904</v>
      </c>
      <c r="C139" s="9" t="s">
        <v>171</v>
      </c>
      <c r="D139" s="9" t="s">
        <v>730</v>
      </c>
      <c r="H139" s="17" t="s">
        <v>731</v>
      </c>
      <c r="I139" s="25" t="s">
        <v>564</v>
      </c>
      <c r="J139" s="40">
        <f t="shared" si="42"/>
        <v>7.40160325</v>
      </c>
      <c r="K139" s="19">
        <v>2.9499999999999998E-2</v>
      </c>
      <c r="L139" s="12">
        <f t="shared" si="43"/>
        <v>292.83999999999997</v>
      </c>
      <c r="M139" s="24">
        <f t="shared" si="44"/>
        <v>-0.40057059051159793</v>
      </c>
    </row>
    <row r="140" spans="1:15" x14ac:dyDescent="0.25">
      <c r="A140">
        <v>20251020</v>
      </c>
      <c r="C140" s="9" t="s">
        <v>171</v>
      </c>
      <c r="D140" s="9" t="s">
        <v>730</v>
      </c>
      <c r="H140" s="17" t="s">
        <v>731</v>
      </c>
      <c r="I140" s="25" t="s">
        <v>564</v>
      </c>
      <c r="J140" s="40">
        <f t="shared" si="42"/>
        <v>7.40160325</v>
      </c>
      <c r="K140" s="19">
        <v>2.9499999999999998E-2</v>
      </c>
      <c r="L140" s="12">
        <f t="shared" si="43"/>
        <v>292.83999999999997</v>
      </c>
      <c r="M140" s="24">
        <f t="shared" si="44"/>
        <v>-0.40057059051159793</v>
      </c>
    </row>
    <row r="142" spans="1:15" x14ac:dyDescent="0.25">
      <c r="A142" s="3" t="s">
        <v>97</v>
      </c>
    </row>
    <row r="143" spans="1:15" x14ac:dyDescent="0.25">
      <c r="A143">
        <v>20160523</v>
      </c>
      <c r="C143" s="9" t="s">
        <v>171</v>
      </c>
      <c r="D143" s="9" t="s">
        <v>171</v>
      </c>
      <c r="E143" s="9" t="s">
        <v>171</v>
      </c>
      <c r="F143" s="9" t="s">
        <v>171</v>
      </c>
      <c r="H143" s="9" t="s">
        <v>171</v>
      </c>
      <c r="I143" s="9" t="s">
        <v>171</v>
      </c>
      <c r="J143" s="9" t="s">
        <v>171</v>
      </c>
      <c r="K143" s="9" t="s">
        <v>171</v>
      </c>
      <c r="L143" s="9" t="s">
        <v>171</v>
      </c>
      <c r="M143" s="9" t="s">
        <v>171</v>
      </c>
      <c r="O143" s="12" t="s">
        <v>98</v>
      </c>
    </row>
    <row r="144" spans="1:15" x14ac:dyDescent="0.25">
      <c r="A144">
        <v>20160630</v>
      </c>
      <c r="C144" s="9" t="s">
        <v>171</v>
      </c>
      <c r="D144" s="9" t="s">
        <v>171</v>
      </c>
      <c r="E144" s="9" t="s">
        <v>171</v>
      </c>
      <c r="F144" s="9" t="s">
        <v>171</v>
      </c>
      <c r="H144" s="9" t="s">
        <v>171</v>
      </c>
      <c r="I144" s="9" t="s">
        <v>171</v>
      </c>
      <c r="J144" s="9" t="s">
        <v>171</v>
      </c>
      <c r="K144" s="9" t="s">
        <v>171</v>
      </c>
      <c r="L144" s="9" t="s">
        <v>171</v>
      </c>
      <c r="M144" s="9" t="s">
        <v>171</v>
      </c>
      <c r="O144" s="12" t="s">
        <v>98</v>
      </c>
    </row>
    <row r="145" spans="1:15" x14ac:dyDescent="0.25">
      <c r="A145">
        <v>20180531</v>
      </c>
      <c r="C145" s="9" t="s">
        <v>171</v>
      </c>
      <c r="D145" s="9" t="s">
        <v>171</v>
      </c>
      <c r="E145" s="9" t="s">
        <v>171</v>
      </c>
      <c r="F145" s="9" t="s">
        <v>171</v>
      </c>
      <c r="H145" s="9" t="s">
        <v>171</v>
      </c>
      <c r="I145" s="9" t="s">
        <v>171</v>
      </c>
      <c r="J145" s="9" t="s">
        <v>171</v>
      </c>
      <c r="K145" s="9" t="s">
        <v>171</v>
      </c>
      <c r="L145" s="9" t="s">
        <v>171</v>
      </c>
      <c r="M145" s="9" t="s">
        <v>171</v>
      </c>
      <c r="O145" s="12" t="s">
        <v>98</v>
      </c>
    </row>
    <row r="146" spans="1:15" x14ac:dyDescent="0.25">
      <c r="A146">
        <v>20180821</v>
      </c>
      <c r="C146" s="9" t="s">
        <v>171</v>
      </c>
      <c r="D146" s="9" t="s">
        <v>171</v>
      </c>
      <c r="E146" s="9" t="s">
        <v>171</v>
      </c>
      <c r="F146" s="9" t="s">
        <v>171</v>
      </c>
      <c r="H146" s="9" t="s">
        <v>171</v>
      </c>
      <c r="I146" s="9" t="s">
        <v>171</v>
      </c>
      <c r="J146" s="9" t="s">
        <v>171</v>
      </c>
      <c r="K146" s="9" t="s">
        <v>171</v>
      </c>
      <c r="L146" s="9" t="s">
        <v>171</v>
      </c>
      <c r="M146" s="9" t="s">
        <v>171</v>
      </c>
      <c r="O146" s="12" t="s">
        <v>98</v>
      </c>
    </row>
    <row r="147" spans="1:15" x14ac:dyDescent="0.25">
      <c r="A147">
        <v>20180905</v>
      </c>
      <c r="C147" s="9" t="s">
        <v>171</v>
      </c>
      <c r="D147" s="9" t="s">
        <v>171</v>
      </c>
      <c r="E147" s="9" t="s">
        <v>171</v>
      </c>
      <c r="F147" s="9" t="s">
        <v>171</v>
      </c>
      <c r="H147" s="9" t="s">
        <v>171</v>
      </c>
      <c r="I147" s="9" t="s">
        <v>171</v>
      </c>
      <c r="J147" s="9" t="s">
        <v>171</v>
      </c>
      <c r="K147" s="9" t="s">
        <v>171</v>
      </c>
      <c r="L147" s="9" t="s">
        <v>171</v>
      </c>
      <c r="M147" s="9" t="s">
        <v>171</v>
      </c>
      <c r="O147" s="12" t="s">
        <v>98</v>
      </c>
    </row>
    <row r="148" spans="1:15" x14ac:dyDescent="0.25">
      <c r="A148">
        <v>20181106</v>
      </c>
      <c r="C148" s="9" t="s">
        <v>171</v>
      </c>
      <c r="D148" s="9" t="s">
        <v>171</v>
      </c>
      <c r="E148" s="9" t="s">
        <v>171</v>
      </c>
      <c r="F148" s="9" t="s">
        <v>171</v>
      </c>
      <c r="H148" s="9" t="s">
        <v>171</v>
      </c>
      <c r="I148" s="9" t="s">
        <v>171</v>
      </c>
      <c r="J148" s="9" t="s">
        <v>171</v>
      </c>
      <c r="K148" s="9" t="s">
        <v>171</v>
      </c>
      <c r="L148" s="9" t="s">
        <v>171</v>
      </c>
      <c r="M148" s="9" t="s">
        <v>171</v>
      </c>
      <c r="O148" s="12" t="s">
        <v>98</v>
      </c>
    </row>
    <row r="149" spans="1:15" x14ac:dyDescent="0.25">
      <c r="A149">
        <v>20181113</v>
      </c>
      <c r="C149" s="9" t="s">
        <v>171</v>
      </c>
      <c r="D149" s="9" t="s">
        <v>171</v>
      </c>
      <c r="E149" s="9" t="s">
        <v>171</v>
      </c>
      <c r="F149" s="9" t="s">
        <v>171</v>
      </c>
      <c r="H149" s="9" t="s">
        <v>171</v>
      </c>
      <c r="I149" s="9" t="s">
        <v>171</v>
      </c>
      <c r="J149" s="9" t="s">
        <v>171</v>
      </c>
      <c r="K149" s="9" t="s">
        <v>171</v>
      </c>
      <c r="L149" s="9" t="s">
        <v>171</v>
      </c>
      <c r="M149" s="9" t="s">
        <v>171</v>
      </c>
      <c r="O149" s="12" t="s">
        <v>302</v>
      </c>
    </row>
    <row r="151" spans="1:15" x14ac:dyDescent="0.25">
      <c r="A151" s="3" t="s">
        <v>340</v>
      </c>
    </row>
    <row r="152" spans="1:15" x14ac:dyDescent="0.25">
      <c r="A152">
        <v>20190415</v>
      </c>
      <c r="C152" s="9" t="s">
        <v>171</v>
      </c>
      <c r="D152" s="9" t="s">
        <v>171</v>
      </c>
      <c r="E152" s="9" t="s">
        <v>171</v>
      </c>
      <c r="F152" s="9" t="s">
        <v>171</v>
      </c>
      <c r="H152" s="9" t="s">
        <v>171</v>
      </c>
      <c r="I152" s="9" t="s">
        <v>171</v>
      </c>
      <c r="J152" s="9" t="s">
        <v>171</v>
      </c>
      <c r="K152" s="9" t="s">
        <v>171</v>
      </c>
      <c r="L152" s="9" t="s">
        <v>171</v>
      </c>
      <c r="M152" s="9" t="s">
        <v>171</v>
      </c>
      <c r="O152" s="12" t="s">
        <v>323</v>
      </c>
    </row>
    <row r="153" spans="1:15" x14ac:dyDescent="0.25">
      <c r="A153">
        <v>20190522</v>
      </c>
      <c r="C153" s="9" t="s">
        <v>171</v>
      </c>
      <c r="D153" s="9" t="s">
        <v>171</v>
      </c>
      <c r="E153" s="9" t="s">
        <v>171</v>
      </c>
      <c r="F153" s="9" t="s">
        <v>171</v>
      </c>
      <c r="H153" s="9" t="s">
        <v>171</v>
      </c>
      <c r="I153" s="9" t="s">
        <v>171</v>
      </c>
      <c r="J153" s="9" t="s">
        <v>171</v>
      </c>
      <c r="K153" s="9" t="s">
        <v>171</v>
      </c>
      <c r="L153" s="9" t="s">
        <v>171</v>
      </c>
      <c r="M153" s="9" t="s">
        <v>171</v>
      </c>
      <c r="O153" s="12" t="s">
        <v>323</v>
      </c>
    </row>
    <row r="154" spans="1:15" x14ac:dyDescent="0.25">
      <c r="A154">
        <v>20190625</v>
      </c>
      <c r="C154" s="9" t="s">
        <v>171</v>
      </c>
      <c r="D154" s="9" t="s">
        <v>171</v>
      </c>
      <c r="E154" s="9" t="s">
        <v>171</v>
      </c>
      <c r="F154" s="9" t="s">
        <v>171</v>
      </c>
      <c r="H154" s="9" t="s">
        <v>171</v>
      </c>
      <c r="I154" s="9" t="s">
        <v>171</v>
      </c>
      <c r="J154" s="9" t="s">
        <v>171</v>
      </c>
      <c r="K154" s="9" t="s">
        <v>171</v>
      </c>
      <c r="L154" s="9" t="s">
        <v>171</v>
      </c>
      <c r="M154" s="9" t="s">
        <v>171</v>
      </c>
      <c r="O154" s="12" t="s">
        <v>323</v>
      </c>
    </row>
    <row r="155" spans="1:15" x14ac:dyDescent="0.25">
      <c r="A155">
        <v>20190812</v>
      </c>
      <c r="C155" s="9" t="s">
        <v>171</v>
      </c>
      <c r="D155" s="9" t="s">
        <v>171</v>
      </c>
      <c r="E155" s="9" t="s">
        <v>171</v>
      </c>
      <c r="F155" s="9" t="s">
        <v>171</v>
      </c>
      <c r="H155" s="17" t="s">
        <v>171</v>
      </c>
      <c r="I155" s="25" t="s">
        <v>171</v>
      </c>
      <c r="J155" s="26" t="s">
        <v>171</v>
      </c>
      <c r="K155" s="19" t="s">
        <v>171</v>
      </c>
      <c r="L155" s="18" t="s">
        <v>171</v>
      </c>
      <c r="M155" s="24" t="s">
        <v>171</v>
      </c>
      <c r="O155" s="12" t="s">
        <v>323</v>
      </c>
    </row>
    <row r="156" spans="1:15" x14ac:dyDescent="0.25">
      <c r="A156">
        <v>20190927</v>
      </c>
      <c r="C156" s="9" t="s">
        <v>171</v>
      </c>
      <c r="D156" s="9" t="s">
        <v>171</v>
      </c>
      <c r="E156" s="9" t="s">
        <v>171</v>
      </c>
      <c r="F156" s="9" t="s">
        <v>171</v>
      </c>
      <c r="H156" s="17" t="s">
        <v>171</v>
      </c>
      <c r="I156" s="25" t="s">
        <v>171</v>
      </c>
      <c r="J156" s="26" t="s">
        <v>171</v>
      </c>
      <c r="K156" s="19" t="s">
        <v>171</v>
      </c>
      <c r="L156" s="18" t="s">
        <v>171</v>
      </c>
      <c r="M156" s="24" t="s">
        <v>171</v>
      </c>
      <c r="O156" s="12" t="s">
        <v>323</v>
      </c>
    </row>
    <row r="157" spans="1:15" x14ac:dyDescent="0.25">
      <c r="A157">
        <v>20191209</v>
      </c>
      <c r="C157" s="9" t="s">
        <v>171</v>
      </c>
      <c r="D157" s="9" t="s">
        <v>171</v>
      </c>
      <c r="E157" s="9" t="s">
        <v>171</v>
      </c>
      <c r="F157" s="9" t="s">
        <v>171</v>
      </c>
      <c r="H157" s="17" t="s">
        <v>171</v>
      </c>
      <c r="I157" s="25" t="s">
        <v>171</v>
      </c>
      <c r="J157" s="26" t="s">
        <v>171</v>
      </c>
      <c r="K157" s="19" t="s">
        <v>171</v>
      </c>
      <c r="L157" s="18" t="s">
        <v>171</v>
      </c>
      <c r="M157" s="24" t="s">
        <v>171</v>
      </c>
      <c r="O157" s="12" t="s">
        <v>323</v>
      </c>
    </row>
    <row r="158" spans="1:15" x14ac:dyDescent="0.25">
      <c r="A158">
        <v>20191218</v>
      </c>
      <c r="C158" s="9" t="s">
        <v>171</v>
      </c>
      <c r="D158" s="9" t="s">
        <v>171</v>
      </c>
      <c r="E158" s="9" t="s">
        <v>171</v>
      </c>
      <c r="F158" s="9" t="s">
        <v>171</v>
      </c>
      <c r="H158" s="17" t="s">
        <v>171</v>
      </c>
      <c r="I158" s="25" t="s">
        <v>171</v>
      </c>
      <c r="J158" s="26" t="s">
        <v>171</v>
      </c>
      <c r="K158" s="19" t="s">
        <v>171</v>
      </c>
      <c r="L158" s="18" t="s">
        <v>171</v>
      </c>
      <c r="M158" s="24" t="s">
        <v>171</v>
      </c>
      <c r="O158" s="12" t="s">
        <v>323</v>
      </c>
    </row>
    <row r="159" spans="1:15" x14ac:dyDescent="0.25">
      <c r="A159">
        <v>20200619</v>
      </c>
      <c r="C159" s="9" t="s">
        <v>171</v>
      </c>
      <c r="D159" s="9" t="s">
        <v>171</v>
      </c>
      <c r="E159" s="9" t="s">
        <v>171</v>
      </c>
      <c r="F159" s="9" t="s">
        <v>171</v>
      </c>
      <c r="H159" s="17" t="s">
        <v>171</v>
      </c>
      <c r="I159" s="25" t="s">
        <v>171</v>
      </c>
      <c r="J159" s="26" t="s">
        <v>171</v>
      </c>
      <c r="K159" s="19" t="s">
        <v>171</v>
      </c>
      <c r="L159" s="18" t="s">
        <v>171</v>
      </c>
      <c r="M159" s="24" t="s">
        <v>171</v>
      </c>
      <c r="O159" s="12" t="s">
        <v>323</v>
      </c>
    </row>
    <row r="160" spans="1:15" x14ac:dyDescent="0.25">
      <c r="A160">
        <v>20200716</v>
      </c>
      <c r="C160" s="9" t="s">
        <v>171</v>
      </c>
      <c r="D160" s="9" t="s">
        <v>171</v>
      </c>
      <c r="E160" s="9" t="s">
        <v>171</v>
      </c>
      <c r="F160" s="9" t="s">
        <v>171</v>
      </c>
      <c r="H160" s="9" t="s">
        <v>171</v>
      </c>
      <c r="I160" s="9" t="s">
        <v>171</v>
      </c>
      <c r="J160" s="9" t="s">
        <v>171</v>
      </c>
      <c r="K160" s="9" t="s">
        <v>171</v>
      </c>
      <c r="L160" s="9" t="s">
        <v>171</v>
      </c>
      <c r="M160" s="9" t="s">
        <v>171</v>
      </c>
      <c r="O160" s="12" t="s">
        <v>323</v>
      </c>
    </row>
    <row r="161" spans="1:15" x14ac:dyDescent="0.25">
      <c r="A161">
        <v>20200909</v>
      </c>
      <c r="C161" s="9" t="s">
        <v>171</v>
      </c>
      <c r="D161" s="9" t="s">
        <v>171</v>
      </c>
      <c r="E161" s="9" t="s">
        <v>171</v>
      </c>
      <c r="F161" s="9" t="s">
        <v>171</v>
      </c>
      <c r="H161" s="9" t="s">
        <v>171</v>
      </c>
      <c r="I161" s="9" t="s">
        <v>171</v>
      </c>
      <c r="J161" s="9" t="s">
        <v>171</v>
      </c>
      <c r="K161" s="9" t="s">
        <v>171</v>
      </c>
      <c r="L161" s="9" t="s">
        <v>171</v>
      </c>
      <c r="M161" s="9" t="s">
        <v>171</v>
      </c>
      <c r="O161" s="12" t="s">
        <v>323</v>
      </c>
    </row>
    <row r="162" spans="1:15" x14ac:dyDescent="0.25">
      <c r="A162">
        <v>20201005</v>
      </c>
      <c r="C162" s="9" t="s">
        <v>171</v>
      </c>
      <c r="D162" s="9" t="s">
        <v>171</v>
      </c>
      <c r="E162" s="9" t="s">
        <v>171</v>
      </c>
      <c r="F162" s="9" t="s">
        <v>171</v>
      </c>
      <c r="H162" s="9" t="s">
        <v>171</v>
      </c>
      <c r="I162" s="9" t="s">
        <v>171</v>
      </c>
      <c r="J162" s="9" t="s">
        <v>171</v>
      </c>
      <c r="K162" s="9" t="s">
        <v>171</v>
      </c>
      <c r="L162" s="9" t="s">
        <v>171</v>
      </c>
      <c r="M162" s="9" t="s">
        <v>171</v>
      </c>
      <c r="O162" s="12" t="s">
        <v>323</v>
      </c>
    </row>
    <row r="163" spans="1:15" x14ac:dyDescent="0.25">
      <c r="A163">
        <v>20201113</v>
      </c>
      <c r="C163" s="9" t="s">
        <v>171</v>
      </c>
      <c r="D163" s="9" t="s">
        <v>171</v>
      </c>
      <c r="E163" s="9" t="s">
        <v>171</v>
      </c>
      <c r="F163" s="9" t="s">
        <v>171</v>
      </c>
      <c r="H163" s="9" t="s">
        <v>171</v>
      </c>
      <c r="I163" s="9" t="s">
        <v>171</v>
      </c>
      <c r="J163" s="9" t="s">
        <v>171</v>
      </c>
      <c r="K163" s="9" t="s">
        <v>171</v>
      </c>
      <c r="L163" s="9" t="s">
        <v>171</v>
      </c>
      <c r="M163" s="9" t="s">
        <v>171</v>
      </c>
      <c r="O163" s="12" t="s">
        <v>323</v>
      </c>
    </row>
    <row r="164" spans="1:15" x14ac:dyDescent="0.25">
      <c r="A164">
        <v>20201204</v>
      </c>
      <c r="C164" s="9" t="s">
        <v>171</v>
      </c>
      <c r="D164" s="9" t="s">
        <v>171</v>
      </c>
      <c r="E164" s="9" t="s">
        <v>171</v>
      </c>
      <c r="F164" s="9" t="s">
        <v>171</v>
      </c>
      <c r="H164" s="9" t="s">
        <v>171</v>
      </c>
      <c r="I164" s="9" t="s">
        <v>171</v>
      </c>
      <c r="J164" s="9" t="s">
        <v>171</v>
      </c>
      <c r="K164" s="9" t="s">
        <v>171</v>
      </c>
      <c r="L164" s="9" t="s">
        <v>171</v>
      </c>
      <c r="M164" s="9" t="s">
        <v>171</v>
      </c>
      <c r="O164" s="12" t="s">
        <v>323</v>
      </c>
    </row>
    <row r="165" spans="1:15" x14ac:dyDescent="0.25">
      <c r="A165">
        <v>20210218</v>
      </c>
      <c r="C165" s="9" t="s">
        <v>171</v>
      </c>
      <c r="D165" s="9" t="s">
        <v>171</v>
      </c>
      <c r="E165" s="9" t="s">
        <v>171</v>
      </c>
      <c r="F165" s="9" t="s">
        <v>171</v>
      </c>
      <c r="H165" s="9" t="s">
        <v>171</v>
      </c>
      <c r="I165" s="9" t="s">
        <v>171</v>
      </c>
      <c r="J165" s="9" t="s">
        <v>171</v>
      </c>
      <c r="K165" s="9" t="s">
        <v>171</v>
      </c>
      <c r="L165" s="9" t="s">
        <v>171</v>
      </c>
      <c r="M165" s="9" t="s">
        <v>171</v>
      </c>
      <c r="O165" s="12" t="s">
        <v>323</v>
      </c>
    </row>
    <row r="166" spans="1:15" x14ac:dyDescent="0.25">
      <c r="A166">
        <v>20210319</v>
      </c>
      <c r="C166" s="9" t="s">
        <v>171</v>
      </c>
      <c r="D166" s="9" t="s">
        <v>171</v>
      </c>
      <c r="E166" s="9" t="s">
        <v>171</v>
      </c>
      <c r="F166" s="9" t="s">
        <v>171</v>
      </c>
      <c r="H166" s="9" t="s">
        <v>171</v>
      </c>
      <c r="I166" s="9" t="s">
        <v>171</v>
      </c>
      <c r="J166" s="9" t="s">
        <v>171</v>
      </c>
      <c r="K166" s="9" t="s">
        <v>171</v>
      </c>
      <c r="L166" s="9" t="s">
        <v>171</v>
      </c>
      <c r="M166" s="9" t="s">
        <v>171</v>
      </c>
      <c r="O166" s="12" t="s">
        <v>323</v>
      </c>
    </row>
    <row r="167" spans="1:15" x14ac:dyDescent="0.25">
      <c r="A167">
        <v>20210409</v>
      </c>
      <c r="C167" s="9" t="s">
        <v>171</v>
      </c>
      <c r="D167" s="9" t="s">
        <v>171</v>
      </c>
      <c r="E167" s="9" t="s">
        <v>171</v>
      </c>
      <c r="F167" s="9" t="s">
        <v>171</v>
      </c>
      <c r="H167" s="9" t="s">
        <v>171</v>
      </c>
      <c r="I167" s="9" t="s">
        <v>171</v>
      </c>
      <c r="J167" s="9" t="s">
        <v>171</v>
      </c>
      <c r="K167" s="9" t="s">
        <v>171</v>
      </c>
      <c r="L167" s="9" t="s">
        <v>171</v>
      </c>
      <c r="M167" s="9" t="s">
        <v>171</v>
      </c>
      <c r="O167" s="12" t="s">
        <v>323</v>
      </c>
    </row>
    <row r="168" spans="1:15" x14ac:dyDescent="0.25">
      <c r="A168">
        <v>20210518</v>
      </c>
      <c r="C168" s="9" t="s">
        <v>171</v>
      </c>
      <c r="D168" s="9" t="s">
        <v>171</v>
      </c>
      <c r="E168" s="9" t="s">
        <v>171</v>
      </c>
      <c r="F168" s="9" t="s">
        <v>171</v>
      </c>
      <c r="H168" s="9" t="s">
        <v>171</v>
      </c>
      <c r="I168" s="9" t="s">
        <v>171</v>
      </c>
      <c r="J168" s="9" t="s">
        <v>171</v>
      </c>
      <c r="K168" s="9" t="s">
        <v>171</v>
      </c>
      <c r="L168" s="9" t="s">
        <v>171</v>
      </c>
      <c r="M168" s="9" t="s">
        <v>171</v>
      </c>
      <c r="O168" s="12" t="s">
        <v>323</v>
      </c>
    </row>
    <row r="169" spans="1:15" x14ac:dyDescent="0.25">
      <c r="A169">
        <v>20210625</v>
      </c>
      <c r="C169" s="9" t="s">
        <v>171</v>
      </c>
      <c r="D169" s="9" t="s">
        <v>171</v>
      </c>
      <c r="E169" s="9" t="s">
        <v>171</v>
      </c>
      <c r="F169" s="9" t="s">
        <v>171</v>
      </c>
      <c r="H169" s="9" t="s">
        <v>171</v>
      </c>
      <c r="I169" s="9" t="s">
        <v>171</v>
      </c>
      <c r="J169" s="9" t="s">
        <v>171</v>
      </c>
      <c r="K169" s="9" t="s">
        <v>171</v>
      </c>
      <c r="L169" s="9" t="s">
        <v>171</v>
      </c>
      <c r="M169" s="9" t="s">
        <v>171</v>
      </c>
      <c r="O169" s="12" t="s">
        <v>323</v>
      </c>
    </row>
    <row r="170" spans="1:15" x14ac:dyDescent="0.25">
      <c r="A170">
        <v>20210810</v>
      </c>
      <c r="C170" s="9" t="s">
        <v>171</v>
      </c>
      <c r="D170" s="9" t="s">
        <v>171</v>
      </c>
      <c r="E170" s="9" t="s">
        <v>171</v>
      </c>
      <c r="F170" s="9" t="s">
        <v>171</v>
      </c>
      <c r="H170" s="9" t="s">
        <v>171</v>
      </c>
      <c r="I170" s="9" t="s">
        <v>171</v>
      </c>
      <c r="J170" s="9" t="s">
        <v>171</v>
      </c>
      <c r="K170" s="9" t="s">
        <v>171</v>
      </c>
      <c r="L170" s="9" t="s">
        <v>171</v>
      </c>
      <c r="M170" s="9" t="s">
        <v>171</v>
      </c>
      <c r="O170" s="12" t="s">
        <v>323</v>
      </c>
    </row>
    <row r="171" spans="1:15" x14ac:dyDescent="0.25">
      <c r="A171">
        <v>20211026</v>
      </c>
      <c r="C171" s="9" t="s">
        <v>171</v>
      </c>
      <c r="D171" s="9" t="s">
        <v>171</v>
      </c>
      <c r="E171" s="9" t="s">
        <v>171</v>
      </c>
      <c r="F171" s="9" t="s">
        <v>171</v>
      </c>
      <c r="H171" s="9" t="s">
        <v>171</v>
      </c>
      <c r="I171" s="9" t="s">
        <v>171</v>
      </c>
      <c r="J171" s="9" t="s">
        <v>171</v>
      </c>
      <c r="K171" s="9" t="s">
        <v>171</v>
      </c>
      <c r="L171" s="9" t="s">
        <v>171</v>
      </c>
      <c r="M171" s="9" t="s">
        <v>171</v>
      </c>
      <c r="O171" s="12" t="s">
        <v>323</v>
      </c>
    </row>
    <row r="172" spans="1:15" x14ac:dyDescent="0.25">
      <c r="A172">
        <v>20220118</v>
      </c>
      <c r="C172" s="9" t="s">
        <v>171</v>
      </c>
      <c r="D172" s="9" t="s">
        <v>171</v>
      </c>
      <c r="E172" s="9" t="s">
        <v>171</v>
      </c>
      <c r="F172" s="9" t="s">
        <v>171</v>
      </c>
      <c r="H172" s="9" t="s">
        <v>171</v>
      </c>
      <c r="I172" s="9" t="s">
        <v>171</v>
      </c>
      <c r="J172" s="9" t="s">
        <v>171</v>
      </c>
      <c r="K172" s="9" t="s">
        <v>171</v>
      </c>
      <c r="L172" s="9" t="s">
        <v>171</v>
      </c>
      <c r="M172" s="9" t="s">
        <v>171</v>
      </c>
      <c r="O172" s="12" t="s">
        <v>323</v>
      </c>
    </row>
    <row r="173" spans="1:15" x14ac:dyDescent="0.25">
      <c r="A173">
        <v>20220202</v>
      </c>
      <c r="C173" s="9" t="s">
        <v>171</v>
      </c>
      <c r="D173" s="9" t="s">
        <v>171</v>
      </c>
      <c r="E173" s="9" t="s">
        <v>171</v>
      </c>
      <c r="F173" s="9" t="s">
        <v>171</v>
      </c>
      <c r="H173" s="9" t="s">
        <v>171</v>
      </c>
      <c r="I173" s="9" t="s">
        <v>171</v>
      </c>
      <c r="J173" s="9" t="s">
        <v>171</v>
      </c>
      <c r="K173" s="9" t="s">
        <v>171</v>
      </c>
      <c r="L173" s="9" t="s">
        <v>171</v>
      </c>
      <c r="M173" s="9" t="s">
        <v>171</v>
      </c>
      <c r="O173" s="12" t="s">
        <v>323</v>
      </c>
    </row>
    <row r="174" spans="1:15" x14ac:dyDescent="0.25">
      <c r="A174">
        <v>20220209</v>
      </c>
      <c r="C174" s="9" t="s">
        <v>171</v>
      </c>
      <c r="D174" s="9" t="s">
        <v>171</v>
      </c>
      <c r="E174" s="9" t="s">
        <v>171</v>
      </c>
      <c r="F174" s="9" t="s">
        <v>171</v>
      </c>
      <c r="H174" s="9" t="s">
        <v>171</v>
      </c>
      <c r="I174" s="9" t="s">
        <v>171</v>
      </c>
      <c r="J174" s="9" t="s">
        <v>171</v>
      </c>
      <c r="K174" s="9" t="s">
        <v>171</v>
      </c>
      <c r="L174" s="9" t="s">
        <v>171</v>
      </c>
      <c r="M174" s="9" t="s">
        <v>171</v>
      </c>
      <c r="O174" s="12" t="s">
        <v>323</v>
      </c>
    </row>
    <row r="175" spans="1:15" x14ac:dyDescent="0.25">
      <c r="A175">
        <v>20220216</v>
      </c>
      <c r="C175" s="9" t="s">
        <v>171</v>
      </c>
      <c r="D175" s="9" t="s">
        <v>171</v>
      </c>
      <c r="E175" s="9" t="s">
        <v>171</v>
      </c>
      <c r="F175" s="9" t="s">
        <v>171</v>
      </c>
      <c r="H175" s="9" t="s">
        <v>171</v>
      </c>
      <c r="I175" s="9" t="s">
        <v>171</v>
      </c>
      <c r="J175" s="9" t="s">
        <v>171</v>
      </c>
      <c r="K175" s="9" t="s">
        <v>171</v>
      </c>
      <c r="L175" s="9" t="s">
        <v>171</v>
      </c>
      <c r="M175" s="9" t="s">
        <v>171</v>
      </c>
      <c r="O175" s="12" t="s">
        <v>323</v>
      </c>
    </row>
    <row r="176" spans="1:15" x14ac:dyDescent="0.25">
      <c r="A176">
        <v>20220323</v>
      </c>
      <c r="C176" s="9" t="s">
        <v>171</v>
      </c>
      <c r="D176" s="9" t="s">
        <v>171</v>
      </c>
      <c r="E176" s="9" t="s">
        <v>171</v>
      </c>
      <c r="F176" s="9" t="s">
        <v>171</v>
      </c>
      <c r="H176" s="9" t="s">
        <v>171</v>
      </c>
      <c r="I176" s="9" t="s">
        <v>171</v>
      </c>
      <c r="J176" s="9" t="s">
        <v>171</v>
      </c>
      <c r="K176" s="9" t="s">
        <v>171</v>
      </c>
      <c r="L176" s="9" t="s">
        <v>171</v>
      </c>
      <c r="M176" s="9" t="s">
        <v>171</v>
      </c>
      <c r="O176" s="12" t="s">
        <v>323</v>
      </c>
    </row>
    <row r="177" spans="1:15" x14ac:dyDescent="0.25">
      <c r="A177">
        <v>20220420</v>
      </c>
      <c r="C177" s="9" t="s">
        <v>171</v>
      </c>
      <c r="D177" s="9" t="s">
        <v>171</v>
      </c>
      <c r="E177" s="9" t="s">
        <v>171</v>
      </c>
      <c r="F177" s="9" t="s">
        <v>171</v>
      </c>
      <c r="H177" s="9" t="s">
        <v>171</v>
      </c>
      <c r="I177" s="9" t="s">
        <v>171</v>
      </c>
      <c r="J177" s="9" t="s">
        <v>171</v>
      </c>
      <c r="K177" s="9" t="s">
        <v>171</v>
      </c>
      <c r="L177" s="9" t="s">
        <v>171</v>
      </c>
      <c r="M177" s="9" t="s">
        <v>171</v>
      </c>
      <c r="O177" s="12" t="s">
        <v>323</v>
      </c>
    </row>
    <row r="178" spans="1:15" x14ac:dyDescent="0.25">
      <c r="A178">
        <v>20220525</v>
      </c>
      <c r="C178" s="9" t="s">
        <v>171</v>
      </c>
      <c r="D178" s="9" t="s">
        <v>171</v>
      </c>
      <c r="E178" s="9" t="s">
        <v>171</v>
      </c>
      <c r="F178" s="9" t="s">
        <v>171</v>
      </c>
      <c r="H178" s="9" t="s">
        <v>171</v>
      </c>
      <c r="I178" s="9" t="s">
        <v>171</v>
      </c>
      <c r="J178" s="9" t="s">
        <v>171</v>
      </c>
      <c r="K178" s="9" t="s">
        <v>171</v>
      </c>
      <c r="L178" s="9" t="s">
        <v>171</v>
      </c>
      <c r="M178" s="9" t="s">
        <v>171</v>
      </c>
      <c r="O178" s="12" t="s">
        <v>323</v>
      </c>
    </row>
    <row r="179" spans="1:15" x14ac:dyDescent="0.25">
      <c r="A179">
        <v>20220705</v>
      </c>
      <c r="C179" s="9" t="s">
        <v>171</v>
      </c>
      <c r="D179" s="9" t="s">
        <v>171</v>
      </c>
      <c r="E179" s="9" t="s">
        <v>171</v>
      </c>
      <c r="F179" s="9" t="s">
        <v>171</v>
      </c>
      <c r="H179" s="9" t="s">
        <v>171</v>
      </c>
      <c r="I179" s="9" t="s">
        <v>171</v>
      </c>
      <c r="J179" s="9" t="s">
        <v>171</v>
      </c>
      <c r="K179" s="9" t="s">
        <v>171</v>
      </c>
      <c r="L179" s="9" t="s">
        <v>171</v>
      </c>
      <c r="M179" s="9" t="s">
        <v>171</v>
      </c>
      <c r="O179" s="12" t="s">
        <v>323</v>
      </c>
    </row>
    <row r="180" spans="1:15" x14ac:dyDescent="0.25">
      <c r="A180">
        <v>20220815</v>
      </c>
      <c r="C180" s="9" t="s">
        <v>171</v>
      </c>
      <c r="D180" s="9" t="s">
        <v>171</v>
      </c>
      <c r="E180" s="9" t="s">
        <v>171</v>
      </c>
      <c r="F180" s="9" t="s">
        <v>171</v>
      </c>
      <c r="H180" s="9" t="s">
        <v>171</v>
      </c>
      <c r="I180" s="9" t="s">
        <v>171</v>
      </c>
      <c r="J180" s="9" t="s">
        <v>171</v>
      </c>
      <c r="K180" s="9" t="s">
        <v>171</v>
      </c>
      <c r="L180" s="9" t="s">
        <v>171</v>
      </c>
      <c r="M180" s="9" t="s">
        <v>171</v>
      </c>
      <c r="O180" s="12" t="s">
        <v>323</v>
      </c>
    </row>
    <row r="181" spans="1:15" x14ac:dyDescent="0.25">
      <c r="A181">
        <v>20220908</v>
      </c>
      <c r="C181" s="9" t="s">
        <v>171</v>
      </c>
      <c r="D181" s="9" t="s">
        <v>171</v>
      </c>
      <c r="E181" s="9" t="s">
        <v>171</v>
      </c>
      <c r="F181" s="9" t="s">
        <v>171</v>
      </c>
      <c r="H181" s="9" t="s">
        <v>171</v>
      </c>
      <c r="I181" s="9" t="s">
        <v>171</v>
      </c>
      <c r="J181" s="9" t="s">
        <v>171</v>
      </c>
      <c r="K181" s="9" t="s">
        <v>171</v>
      </c>
      <c r="L181" s="9" t="s">
        <v>171</v>
      </c>
      <c r="M181" s="9" t="s">
        <v>171</v>
      </c>
      <c r="O181" s="12" t="s">
        <v>323</v>
      </c>
    </row>
    <row r="182" spans="1:15" x14ac:dyDescent="0.25">
      <c r="A182">
        <v>20220929</v>
      </c>
      <c r="C182" s="9" t="s">
        <v>171</v>
      </c>
      <c r="D182" s="9" t="s">
        <v>171</v>
      </c>
      <c r="E182" s="9" t="s">
        <v>171</v>
      </c>
      <c r="F182" s="9" t="s">
        <v>171</v>
      </c>
      <c r="H182" s="9" t="s">
        <v>171</v>
      </c>
      <c r="I182" s="9" t="s">
        <v>171</v>
      </c>
      <c r="J182" s="9" t="s">
        <v>171</v>
      </c>
      <c r="K182" s="9" t="s">
        <v>171</v>
      </c>
      <c r="L182" s="9" t="s">
        <v>171</v>
      </c>
      <c r="M182" s="9" t="s">
        <v>171</v>
      </c>
      <c r="O182" s="12" t="s">
        <v>323</v>
      </c>
    </row>
    <row r="183" spans="1:15" x14ac:dyDescent="0.25">
      <c r="A183">
        <v>20221020</v>
      </c>
      <c r="C183" s="9" t="s">
        <v>171</v>
      </c>
      <c r="D183" s="9" t="s">
        <v>171</v>
      </c>
      <c r="E183" s="9" t="s">
        <v>171</v>
      </c>
      <c r="F183" s="9" t="s">
        <v>171</v>
      </c>
      <c r="H183" s="9" t="s">
        <v>171</v>
      </c>
      <c r="I183" s="9" t="s">
        <v>171</v>
      </c>
      <c r="J183" s="9" t="s">
        <v>171</v>
      </c>
      <c r="K183" s="9" t="s">
        <v>171</v>
      </c>
      <c r="L183" s="9" t="s">
        <v>171</v>
      </c>
      <c r="M183" s="9" t="s">
        <v>171</v>
      </c>
      <c r="O183" s="12" t="s">
        <v>323</v>
      </c>
    </row>
    <row r="184" spans="1:15" x14ac:dyDescent="0.25">
      <c r="A184">
        <v>20221109</v>
      </c>
      <c r="C184" s="9" t="s">
        <v>171</v>
      </c>
      <c r="D184" s="9" t="s">
        <v>171</v>
      </c>
      <c r="E184" s="9" t="s">
        <v>171</v>
      </c>
      <c r="F184" s="9" t="s">
        <v>171</v>
      </c>
      <c r="H184" s="9" t="s">
        <v>171</v>
      </c>
      <c r="I184" s="9" t="s">
        <v>171</v>
      </c>
      <c r="J184" s="9" t="s">
        <v>171</v>
      </c>
      <c r="K184" s="9" t="s">
        <v>171</v>
      </c>
      <c r="L184" s="9" t="s">
        <v>171</v>
      </c>
      <c r="M184" s="9" t="s">
        <v>171</v>
      </c>
      <c r="O184" s="12" t="s">
        <v>323</v>
      </c>
    </row>
    <row r="185" spans="1:15" x14ac:dyDescent="0.25">
      <c r="A185">
        <v>20221130</v>
      </c>
      <c r="C185" s="9" t="s">
        <v>171</v>
      </c>
      <c r="D185" s="9" t="s">
        <v>171</v>
      </c>
      <c r="E185" s="9" t="s">
        <v>171</v>
      </c>
      <c r="F185" s="9" t="s">
        <v>171</v>
      </c>
      <c r="H185" s="9" t="s">
        <v>171</v>
      </c>
      <c r="I185" s="9" t="s">
        <v>171</v>
      </c>
      <c r="J185" s="9" t="s">
        <v>171</v>
      </c>
      <c r="K185" s="9" t="s">
        <v>171</v>
      </c>
      <c r="L185" s="9" t="s">
        <v>171</v>
      </c>
      <c r="M185" s="9" t="s">
        <v>171</v>
      </c>
      <c r="O185" s="12" t="s">
        <v>323</v>
      </c>
    </row>
    <row r="186" spans="1:15" x14ac:dyDescent="0.25">
      <c r="A186">
        <v>20230112</v>
      </c>
      <c r="C186" s="9" t="s">
        <v>171</v>
      </c>
      <c r="D186" s="9" t="s">
        <v>171</v>
      </c>
      <c r="E186" s="9" t="s">
        <v>171</v>
      </c>
      <c r="F186" s="9" t="s">
        <v>171</v>
      </c>
      <c r="H186" s="9" t="s">
        <v>171</v>
      </c>
      <c r="I186" s="9" t="s">
        <v>171</v>
      </c>
      <c r="J186" s="9" t="s">
        <v>171</v>
      </c>
      <c r="K186" s="9" t="s">
        <v>171</v>
      </c>
      <c r="L186" s="9" t="s">
        <v>171</v>
      </c>
      <c r="M186" s="9" t="s">
        <v>171</v>
      </c>
      <c r="O186" s="12" t="s">
        <v>323</v>
      </c>
    </row>
    <row r="187" spans="1:15" x14ac:dyDescent="0.25">
      <c r="A187">
        <v>20230209</v>
      </c>
      <c r="C187" s="9" t="s">
        <v>171</v>
      </c>
      <c r="D187" s="9" t="s">
        <v>171</v>
      </c>
      <c r="E187" s="9" t="s">
        <v>171</v>
      </c>
      <c r="F187" s="9" t="s">
        <v>171</v>
      </c>
      <c r="H187" s="9" t="s">
        <v>171</v>
      </c>
      <c r="I187" s="9" t="s">
        <v>171</v>
      </c>
      <c r="J187" s="9" t="s">
        <v>171</v>
      </c>
      <c r="K187" s="9" t="s">
        <v>171</v>
      </c>
      <c r="L187" s="9" t="s">
        <v>171</v>
      </c>
      <c r="M187" s="9" t="s">
        <v>171</v>
      </c>
      <c r="O187" s="12" t="s">
        <v>323</v>
      </c>
    </row>
    <row r="188" spans="1:15" x14ac:dyDescent="0.25">
      <c r="A188">
        <v>20230404</v>
      </c>
      <c r="C188" s="9" t="s">
        <v>171</v>
      </c>
      <c r="D188" s="9" t="s">
        <v>171</v>
      </c>
      <c r="E188" s="9" t="s">
        <v>171</v>
      </c>
      <c r="F188" s="9" t="s">
        <v>171</v>
      </c>
      <c r="H188" s="9" t="s">
        <v>171</v>
      </c>
      <c r="I188" s="9" t="s">
        <v>171</v>
      </c>
      <c r="J188" s="9" t="s">
        <v>171</v>
      </c>
      <c r="K188" s="9" t="s">
        <v>171</v>
      </c>
      <c r="L188" s="9" t="s">
        <v>171</v>
      </c>
      <c r="M188" s="9" t="s">
        <v>171</v>
      </c>
      <c r="O188" s="12" t="s">
        <v>323</v>
      </c>
    </row>
    <row r="189" spans="1:15" x14ac:dyDescent="0.25">
      <c r="A189">
        <v>20230515</v>
      </c>
      <c r="C189" s="9" t="s">
        <v>171</v>
      </c>
      <c r="D189" s="9" t="s">
        <v>171</v>
      </c>
      <c r="E189" s="9" t="s">
        <v>171</v>
      </c>
      <c r="F189" s="9" t="s">
        <v>171</v>
      </c>
      <c r="H189" s="9" t="s">
        <v>171</v>
      </c>
      <c r="I189" s="9" t="s">
        <v>171</v>
      </c>
      <c r="J189" s="9" t="s">
        <v>171</v>
      </c>
      <c r="K189" s="9" t="s">
        <v>171</v>
      </c>
      <c r="L189" s="9" t="s">
        <v>171</v>
      </c>
      <c r="M189" s="9" t="s">
        <v>171</v>
      </c>
      <c r="O189" s="12" t="s">
        <v>323</v>
      </c>
    </row>
    <row r="190" spans="1:15" x14ac:dyDescent="0.25">
      <c r="A190">
        <v>20230607</v>
      </c>
      <c r="C190" s="9" t="s">
        <v>171</v>
      </c>
      <c r="D190" s="9" t="s">
        <v>171</v>
      </c>
      <c r="E190" s="9" t="s">
        <v>171</v>
      </c>
      <c r="F190" s="9" t="s">
        <v>171</v>
      </c>
      <c r="H190" s="9" t="s">
        <v>171</v>
      </c>
      <c r="I190" s="9" t="s">
        <v>171</v>
      </c>
      <c r="J190" s="9" t="s">
        <v>171</v>
      </c>
      <c r="K190" s="9" t="s">
        <v>171</v>
      </c>
      <c r="L190" s="9" t="s">
        <v>171</v>
      </c>
      <c r="M190" s="9" t="s">
        <v>171</v>
      </c>
      <c r="O190" s="12" t="s">
        <v>323</v>
      </c>
    </row>
    <row r="191" spans="1:15" x14ac:dyDescent="0.25">
      <c r="A191">
        <v>20230707</v>
      </c>
      <c r="C191" s="9" t="s">
        <v>171</v>
      </c>
      <c r="D191" s="9" t="s">
        <v>171</v>
      </c>
      <c r="E191" s="9" t="s">
        <v>171</v>
      </c>
      <c r="F191" s="9" t="s">
        <v>171</v>
      </c>
      <c r="H191" s="9" t="s">
        <v>171</v>
      </c>
      <c r="I191" s="9" t="s">
        <v>171</v>
      </c>
      <c r="J191" s="9" t="s">
        <v>171</v>
      </c>
      <c r="K191" s="9" t="s">
        <v>171</v>
      </c>
      <c r="L191" s="9" t="s">
        <v>171</v>
      </c>
      <c r="M191" s="9" t="s">
        <v>171</v>
      </c>
      <c r="O191" s="12" t="s">
        <v>323</v>
      </c>
    </row>
    <row r="192" spans="1:15" x14ac:dyDescent="0.25">
      <c r="A192">
        <v>20230809</v>
      </c>
      <c r="C192" s="9" t="s">
        <v>171</v>
      </c>
      <c r="D192" s="9" t="s">
        <v>171</v>
      </c>
      <c r="E192" s="9" t="s">
        <v>171</v>
      </c>
      <c r="F192" s="9" t="s">
        <v>171</v>
      </c>
      <c r="H192" s="9" t="s">
        <v>171</v>
      </c>
      <c r="I192" s="9" t="s">
        <v>171</v>
      </c>
      <c r="J192" s="9" t="s">
        <v>171</v>
      </c>
      <c r="K192" s="9" t="s">
        <v>171</v>
      </c>
      <c r="L192" s="9" t="s">
        <v>171</v>
      </c>
      <c r="M192" s="9" t="s">
        <v>171</v>
      </c>
      <c r="O192" s="12" t="s">
        <v>323</v>
      </c>
    </row>
    <row r="193" spans="1:15" x14ac:dyDescent="0.25">
      <c r="A193">
        <v>20230901</v>
      </c>
      <c r="C193" s="9" t="s">
        <v>171</v>
      </c>
      <c r="D193" s="9" t="s">
        <v>171</v>
      </c>
      <c r="E193" s="9" t="s">
        <v>171</v>
      </c>
      <c r="F193" s="9" t="s">
        <v>171</v>
      </c>
      <c r="H193" s="9" t="s">
        <v>171</v>
      </c>
      <c r="I193" s="9" t="s">
        <v>171</v>
      </c>
      <c r="J193" s="9" t="s">
        <v>171</v>
      </c>
      <c r="K193" s="9" t="s">
        <v>171</v>
      </c>
      <c r="L193" s="9" t="s">
        <v>171</v>
      </c>
      <c r="M193" s="9" t="s">
        <v>171</v>
      </c>
      <c r="O193" s="12" t="s">
        <v>323</v>
      </c>
    </row>
    <row r="194" spans="1:15" x14ac:dyDescent="0.25">
      <c r="A194">
        <v>20230927</v>
      </c>
      <c r="C194" s="9" t="s">
        <v>171</v>
      </c>
      <c r="D194" s="9" t="s">
        <v>171</v>
      </c>
      <c r="E194" s="9" t="s">
        <v>171</v>
      </c>
      <c r="F194" s="9" t="s">
        <v>171</v>
      </c>
      <c r="H194" s="9" t="s">
        <v>171</v>
      </c>
      <c r="I194" s="9" t="s">
        <v>171</v>
      </c>
      <c r="J194" s="9" t="s">
        <v>171</v>
      </c>
      <c r="K194" s="9" t="s">
        <v>171</v>
      </c>
      <c r="L194" s="9" t="s">
        <v>171</v>
      </c>
      <c r="M194" s="9" t="s">
        <v>171</v>
      </c>
      <c r="O194" s="12" t="s">
        <v>323</v>
      </c>
    </row>
    <row r="195" spans="1:15" x14ac:dyDescent="0.25">
      <c r="A195">
        <v>20231018</v>
      </c>
      <c r="C195" s="9" t="s">
        <v>171</v>
      </c>
      <c r="D195" s="9" t="s">
        <v>171</v>
      </c>
      <c r="E195" s="9" t="s">
        <v>171</v>
      </c>
      <c r="F195" s="9" t="s">
        <v>171</v>
      </c>
      <c r="H195" s="9" t="s">
        <v>171</v>
      </c>
      <c r="I195" s="9" t="s">
        <v>171</v>
      </c>
      <c r="J195" s="9" t="s">
        <v>171</v>
      </c>
      <c r="K195" s="9" t="s">
        <v>171</v>
      </c>
      <c r="L195" s="9" t="s">
        <v>171</v>
      </c>
      <c r="M195" s="9" t="s">
        <v>171</v>
      </c>
      <c r="O195" s="12" t="s">
        <v>323</v>
      </c>
    </row>
    <row r="196" spans="1:15" x14ac:dyDescent="0.25">
      <c r="A196">
        <v>20231031</v>
      </c>
      <c r="C196" s="9" t="s">
        <v>171</v>
      </c>
      <c r="D196" s="9" t="s">
        <v>171</v>
      </c>
      <c r="E196" s="9" t="s">
        <v>171</v>
      </c>
      <c r="F196" s="9" t="s">
        <v>171</v>
      </c>
      <c r="H196" s="9" t="s">
        <v>171</v>
      </c>
      <c r="I196" s="9" t="s">
        <v>171</v>
      </c>
      <c r="J196" s="9" t="s">
        <v>171</v>
      </c>
      <c r="K196" s="9" t="s">
        <v>171</v>
      </c>
      <c r="L196" s="9" t="s">
        <v>171</v>
      </c>
      <c r="M196" s="9" t="s">
        <v>171</v>
      </c>
      <c r="O196" s="12" t="s">
        <v>323</v>
      </c>
    </row>
    <row r="197" spans="1:15" x14ac:dyDescent="0.25">
      <c r="A197">
        <v>20231108</v>
      </c>
      <c r="C197" s="9" t="s">
        <v>171</v>
      </c>
      <c r="D197" s="9" t="s">
        <v>171</v>
      </c>
      <c r="E197" s="9" t="s">
        <v>171</v>
      </c>
      <c r="F197" s="9" t="s">
        <v>171</v>
      </c>
      <c r="H197" s="9" t="s">
        <v>171</v>
      </c>
      <c r="I197" s="9" t="s">
        <v>171</v>
      </c>
      <c r="J197" s="9" t="s">
        <v>171</v>
      </c>
      <c r="K197" s="9" t="s">
        <v>171</v>
      </c>
      <c r="L197" s="9" t="s">
        <v>171</v>
      </c>
      <c r="M197" s="9" t="s">
        <v>171</v>
      </c>
      <c r="O197" s="12" t="s">
        <v>323</v>
      </c>
    </row>
    <row r="198" spans="1:15" x14ac:dyDescent="0.25">
      <c r="A198">
        <v>20231130</v>
      </c>
      <c r="C198" s="9" t="s">
        <v>171</v>
      </c>
      <c r="D198" s="9" t="s">
        <v>171</v>
      </c>
      <c r="E198" s="9" t="s">
        <v>171</v>
      </c>
      <c r="F198" s="9" t="s">
        <v>171</v>
      </c>
      <c r="H198" s="9" t="s">
        <v>171</v>
      </c>
      <c r="I198" s="9" t="s">
        <v>171</v>
      </c>
      <c r="J198" s="9" t="s">
        <v>171</v>
      </c>
      <c r="K198" s="9" t="s">
        <v>171</v>
      </c>
      <c r="L198" s="9" t="s">
        <v>171</v>
      </c>
      <c r="M198" s="9" t="s">
        <v>171</v>
      </c>
      <c r="O198" s="12" t="s">
        <v>323</v>
      </c>
    </row>
    <row r="199" spans="1:15" x14ac:dyDescent="0.25">
      <c r="A199">
        <v>20240118</v>
      </c>
      <c r="C199" s="9" t="s">
        <v>171</v>
      </c>
      <c r="D199" s="9" t="s">
        <v>171</v>
      </c>
      <c r="E199" s="9" t="s">
        <v>171</v>
      </c>
      <c r="F199" s="9" t="s">
        <v>171</v>
      </c>
      <c r="H199" s="9" t="s">
        <v>171</v>
      </c>
      <c r="I199" s="9" t="s">
        <v>171</v>
      </c>
      <c r="J199" s="9" t="s">
        <v>171</v>
      </c>
      <c r="K199" s="9" t="s">
        <v>171</v>
      </c>
      <c r="L199" s="9" t="s">
        <v>171</v>
      </c>
      <c r="M199" s="9" t="s">
        <v>171</v>
      </c>
      <c r="O199" s="12" t="s">
        <v>323</v>
      </c>
    </row>
    <row r="200" spans="1:15" x14ac:dyDescent="0.25">
      <c r="A200">
        <v>20240228</v>
      </c>
      <c r="C200" s="9" t="s">
        <v>171</v>
      </c>
      <c r="D200" s="9" t="s">
        <v>171</v>
      </c>
      <c r="E200" s="9" t="s">
        <v>171</v>
      </c>
      <c r="F200" s="9" t="s">
        <v>171</v>
      </c>
      <c r="H200" s="9" t="s">
        <v>171</v>
      </c>
      <c r="I200" s="9" t="s">
        <v>171</v>
      </c>
      <c r="J200" s="9" t="s">
        <v>171</v>
      </c>
      <c r="K200" s="9" t="s">
        <v>171</v>
      </c>
      <c r="L200" s="9" t="s">
        <v>171</v>
      </c>
      <c r="M200" s="9" t="s">
        <v>171</v>
      </c>
      <c r="O200" s="12" t="s">
        <v>323</v>
      </c>
    </row>
    <row r="201" spans="1:15" x14ac:dyDescent="0.25">
      <c r="A201">
        <v>20240415</v>
      </c>
      <c r="C201" s="9" t="s">
        <v>171</v>
      </c>
      <c r="D201" s="9" t="s">
        <v>171</v>
      </c>
      <c r="E201" s="9" t="s">
        <v>171</v>
      </c>
      <c r="F201" s="9" t="s">
        <v>171</v>
      </c>
      <c r="H201" s="9" t="s">
        <v>171</v>
      </c>
      <c r="I201" s="9" t="s">
        <v>171</v>
      </c>
      <c r="J201" s="9" t="s">
        <v>171</v>
      </c>
      <c r="K201" s="9" t="s">
        <v>171</v>
      </c>
      <c r="L201" s="9" t="s">
        <v>171</v>
      </c>
      <c r="M201" s="9" t="s">
        <v>171</v>
      </c>
      <c r="O201" s="12" t="s">
        <v>323</v>
      </c>
    </row>
    <row r="202" spans="1:15" ht="15" customHeight="1" x14ac:dyDescent="0.25">
      <c r="A202">
        <v>20240516</v>
      </c>
      <c r="C202" s="9" t="s">
        <v>171</v>
      </c>
      <c r="D202" s="9" t="s">
        <v>171</v>
      </c>
      <c r="E202" s="9" t="s">
        <v>171</v>
      </c>
      <c r="F202" s="9" t="s">
        <v>171</v>
      </c>
      <c r="H202" s="9" t="s">
        <v>171</v>
      </c>
      <c r="I202" s="9" t="s">
        <v>171</v>
      </c>
      <c r="J202" s="9" t="s">
        <v>171</v>
      </c>
      <c r="K202" s="9" t="s">
        <v>171</v>
      </c>
      <c r="L202" s="9" t="s">
        <v>171</v>
      </c>
      <c r="M202" s="9" t="s">
        <v>171</v>
      </c>
      <c r="O202" s="12" t="s">
        <v>323</v>
      </c>
    </row>
    <row r="203" spans="1:15" ht="15" customHeight="1" x14ac:dyDescent="0.25">
      <c r="A203">
        <v>20240708</v>
      </c>
      <c r="C203" s="9" t="s">
        <v>171</v>
      </c>
      <c r="D203" s="9" t="s">
        <v>171</v>
      </c>
      <c r="E203" s="9" t="s">
        <v>171</v>
      </c>
      <c r="F203" s="9" t="s">
        <v>171</v>
      </c>
      <c r="H203" s="9" t="s">
        <v>171</v>
      </c>
      <c r="I203" s="9" t="s">
        <v>171</v>
      </c>
      <c r="J203" s="9" t="s">
        <v>171</v>
      </c>
      <c r="K203" s="9" t="s">
        <v>171</v>
      </c>
      <c r="L203" s="9" t="s">
        <v>171</v>
      </c>
      <c r="M203" s="9" t="s">
        <v>171</v>
      </c>
      <c r="O203" s="12" t="s">
        <v>323</v>
      </c>
    </row>
    <row r="204" spans="1:15" ht="15" customHeight="1" x14ac:dyDescent="0.25">
      <c r="A204">
        <v>20240807</v>
      </c>
      <c r="C204" s="9" t="s">
        <v>171</v>
      </c>
      <c r="D204" s="9" t="s">
        <v>171</v>
      </c>
      <c r="E204" s="9" t="s">
        <v>171</v>
      </c>
      <c r="F204" s="9" t="s">
        <v>171</v>
      </c>
      <c r="H204" s="9" t="s">
        <v>171</v>
      </c>
      <c r="I204" s="9" t="s">
        <v>171</v>
      </c>
      <c r="J204" s="9" t="s">
        <v>171</v>
      </c>
      <c r="K204" s="9" t="s">
        <v>171</v>
      </c>
      <c r="L204" s="9" t="s">
        <v>171</v>
      </c>
      <c r="M204" s="9" t="s">
        <v>171</v>
      </c>
      <c r="O204" s="12" t="s">
        <v>323</v>
      </c>
    </row>
    <row r="205" spans="1:15" ht="15" customHeight="1" x14ac:dyDescent="0.25">
      <c r="A205">
        <v>20240911</v>
      </c>
      <c r="C205" s="9" t="s">
        <v>171</v>
      </c>
      <c r="D205" s="9" t="s">
        <v>171</v>
      </c>
      <c r="E205" s="9" t="s">
        <v>171</v>
      </c>
      <c r="F205" s="9" t="s">
        <v>171</v>
      </c>
      <c r="H205" s="9" t="s">
        <v>171</v>
      </c>
      <c r="I205" s="9" t="s">
        <v>171</v>
      </c>
      <c r="J205" s="9" t="s">
        <v>171</v>
      </c>
      <c r="K205" s="9" t="s">
        <v>171</v>
      </c>
      <c r="L205" s="9" t="s">
        <v>171</v>
      </c>
      <c r="M205" s="9" t="s">
        <v>171</v>
      </c>
      <c r="O205" s="12" t="s">
        <v>323</v>
      </c>
    </row>
    <row r="206" spans="1:15" ht="15" customHeight="1" x14ac:dyDescent="0.25">
      <c r="A206">
        <v>20241007</v>
      </c>
      <c r="C206" s="9" t="s">
        <v>171</v>
      </c>
      <c r="D206" s="9" t="s">
        <v>171</v>
      </c>
      <c r="E206" s="9" t="s">
        <v>171</v>
      </c>
      <c r="F206" s="9" t="s">
        <v>171</v>
      </c>
      <c r="H206" s="9" t="s">
        <v>171</v>
      </c>
      <c r="I206" s="9" t="s">
        <v>171</v>
      </c>
      <c r="J206" s="9" t="s">
        <v>171</v>
      </c>
      <c r="K206" s="9" t="s">
        <v>171</v>
      </c>
      <c r="L206" s="9" t="s">
        <v>171</v>
      </c>
      <c r="M206" s="9" t="s">
        <v>171</v>
      </c>
      <c r="O206" s="12" t="s">
        <v>323</v>
      </c>
    </row>
    <row r="207" spans="1:15" ht="15" customHeight="1" x14ac:dyDescent="0.25">
      <c r="A207">
        <v>20241119</v>
      </c>
      <c r="C207" s="9" t="s">
        <v>171</v>
      </c>
      <c r="D207" s="9" t="s">
        <v>171</v>
      </c>
      <c r="E207" s="9" t="s">
        <v>171</v>
      </c>
      <c r="F207" s="9" t="s">
        <v>171</v>
      </c>
      <c r="H207" s="9" t="s">
        <v>171</v>
      </c>
      <c r="I207" s="9" t="s">
        <v>171</v>
      </c>
      <c r="J207" s="9" t="s">
        <v>171</v>
      </c>
      <c r="K207" s="9" t="s">
        <v>171</v>
      </c>
      <c r="L207" s="9" t="s">
        <v>171</v>
      </c>
      <c r="M207" s="9" t="s">
        <v>171</v>
      </c>
      <c r="O207" s="12" t="s">
        <v>323</v>
      </c>
    </row>
    <row r="208" spans="1:15" ht="15" customHeight="1" x14ac:dyDescent="0.25">
      <c r="A208">
        <v>20250107</v>
      </c>
      <c r="C208" s="9" t="s">
        <v>171</v>
      </c>
      <c r="D208" s="9" t="s">
        <v>171</v>
      </c>
      <c r="E208" s="9" t="s">
        <v>171</v>
      </c>
      <c r="F208" s="9" t="s">
        <v>171</v>
      </c>
      <c r="H208" s="9" t="s">
        <v>171</v>
      </c>
      <c r="I208" s="9" t="s">
        <v>171</v>
      </c>
      <c r="J208" s="9" t="s">
        <v>171</v>
      </c>
      <c r="K208" s="9" t="s">
        <v>171</v>
      </c>
      <c r="L208" s="9" t="s">
        <v>171</v>
      </c>
      <c r="M208" s="9" t="s">
        <v>171</v>
      </c>
      <c r="O208" s="12" t="s">
        <v>323</v>
      </c>
    </row>
    <row r="209" spans="1:15" ht="15" customHeight="1" x14ac:dyDescent="0.25">
      <c r="A209">
        <v>20250311</v>
      </c>
      <c r="C209" s="9" t="s">
        <v>171</v>
      </c>
      <c r="D209" s="9" t="s">
        <v>171</v>
      </c>
      <c r="E209" s="9" t="s">
        <v>171</v>
      </c>
      <c r="F209" s="9" t="s">
        <v>171</v>
      </c>
      <c r="H209" s="9" t="s">
        <v>171</v>
      </c>
      <c r="I209" s="9" t="s">
        <v>171</v>
      </c>
      <c r="J209" s="9" t="s">
        <v>171</v>
      </c>
      <c r="K209" s="9" t="s">
        <v>171</v>
      </c>
      <c r="L209" s="9" t="s">
        <v>171</v>
      </c>
      <c r="M209" s="9" t="s">
        <v>171</v>
      </c>
      <c r="O209" s="12" t="s">
        <v>323</v>
      </c>
    </row>
    <row r="210" spans="1:15" ht="15" customHeight="1" x14ac:dyDescent="0.25">
      <c r="A210">
        <v>20250415</v>
      </c>
      <c r="C210" s="9" t="s">
        <v>171</v>
      </c>
      <c r="D210" s="9" t="s">
        <v>171</v>
      </c>
      <c r="E210" s="9" t="s">
        <v>171</v>
      </c>
      <c r="F210" s="9" t="s">
        <v>171</v>
      </c>
      <c r="H210" s="9" t="s">
        <v>171</v>
      </c>
      <c r="I210" s="9" t="s">
        <v>171</v>
      </c>
      <c r="J210" s="9" t="s">
        <v>171</v>
      </c>
      <c r="K210" s="9" t="s">
        <v>171</v>
      </c>
      <c r="L210" s="9" t="s">
        <v>171</v>
      </c>
      <c r="M210" s="9" t="s">
        <v>171</v>
      </c>
      <c r="O210" s="12" t="s">
        <v>323</v>
      </c>
    </row>
    <row r="211" spans="1:15" ht="15" customHeight="1" x14ac:dyDescent="0.25">
      <c r="A211">
        <v>20250527</v>
      </c>
      <c r="C211" s="9" t="s">
        <v>171</v>
      </c>
      <c r="D211" s="9" t="s">
        <v>171</v>
      </c>
      <c r="E211" s="9" t="s">
        <v>171</v>
      </c>
      <c r="F211" s="9" t="s">
        <v>171</v>
      </c>
      <c r="H211" s="9" t="s">
        <v>171</v>
      </c>
      <c r="I211" s="9" t="s">
        <v>171</v>
      </c>
      <c r="J211" s="9" t="s">
        <v>171</v>
      </c>
      <c r="K211" s="9" t="s">
        <v>171</v>
      </c>
      <c r="L211" s="9" t="s">
        <v>171</v>
      </c>
      <c r="M211" s="9" t="s">
        <v>171</v>
      </c>
      <c r="O211" s="12" t="s">
        <v>323</v>
      </c>
    </row>
    <row r="212" spans="1:15" ht="15" customHeight="1" x14ac:dyDescent="0.25">
      <c r="A212">
        <v>20250709</v>
      </c>
      <c r="C212" s="9" t="s">
        <v>171</v>
      </c>
      <c r="D212" s="9" t="s">
        <v>171</v>
      </c>
      <c r="E212" s="9" t="s">
        <v>171</v>
      </c>
      <c r="F212" s="9" t="s">
        <v>171</v>
      </c>
      <c r="H212" s="9" t="s">
        <v>171</v>
      </c>
      <c r="I212" s="9" t="s">
        <v>171</v>
      </c>
      <c r="J212" s="9" t="s">
        <v>171</v>
      </c>
      <c r="K212" s="9" t="s">
        <v>171</v>
      </c>
      <c r="L212" s="9" t="s">
        <v>171</v>
      </c>
      <c r="M212" s="9" t="s">
        <v>171</v>
      </c>
      <c r="O212" s="12" t="s">
        <v>323</v>
      </c>
    </row>
    <row r="213" spans="1:15" ht="15" customHeight="1" x14ac:dyDescent="0.25">
      <c r="A213">
        <v>20250820</v>
      </c>
      <c r="C213" s="9" t="s">
        <v>171</v>
      </c>
      <c r="D213" s="9" t="s">
        <v>171</v>
      </c>
      <c r="E213" s="9" t="s">
        <v>171</v>
      </c>
      <c r="F213" s="9" t="s">
        <v>171</v>
      </c>
      <c r="H213" s="9" t="s">
        <v>171</v>
      </c>
      <c r="I213" s="9" t="s">
        <v>171</v>
      </c>
      <c r="J213" s="9" t="s">
        <v>171</v>
      </c>
      <c r="K213" s="9" t="s">
        <v>171</v>
      </c>
      <c r="L213" s="9" t="s">
        <v>171</v>
      </c>
      <c r="M213" s="9" t="s">
        <v>171</v>
      </c>
      <c r="O213" s="12" t="s">
        <v>323</v>
      </c>
    </row>
    <row r="214" spans="1:15" ht="15" customHeight="1" x14ac:dyDescent="0.25">
      <c r="A214">
        <v>20251001</v>
      </c>
      <c r="C214" s="9" t="s">
        <v>171</v>
      </c>
      <c r="D214" s="9" t="s">
        <v>171</v>
      </c>
      <c r="E214" s="9" t="s">
        <v>171</v>
      </c>
      <c r="F214" s="9" t="s">
        <v>171</v>
      </c>
      <c r="H214" s="9" t="s">
        <v>171</v>
      </c>
      <c r="I214" s="9" t="s">
        <v>171</v>
      </c>
      <c r="J214" s="9" t="s">
        <v>171</v>
      </c>
      <c r="K214" s="9" t="s">
        <v>171</v>
      </c>
      <c r="L214" s="9" t="s">
        <v>171</v>
      </c>
      <c r="M214" s="9" t="s">
        <v>171</v>
      </c>
      <c r="O214" s="12" t="s">
        <v>323</v>
      </c>
    </row>
    <row r="215" spans="1:15" x14ac:dyDescent="0.25">
      <c r="H215" s="9"/>
      <c r="I215" s="9"/>
      <c r="J215" s="9"/>
      <c r="K215" s="9"/>
      <c r="L215" s="9"/>
      <c r="M215" s="9"/>
    </row>
    <row r="216" spans="1:15" x14ac:dyDescent="0.25">
      <c r="A216" s="3" t="s">
        <v>660</v>
      </c>
    </row>
    <row r="217" spans="1:15" x14ac:dyDescent="0.25">
      <c r="A217">
        <v>20230509</v>
      </c>
      <c r="C217" s="9" t="s">
        <v>171</v>
      </c>
      <c r="D217" s="9" t="s">
        <v>171</v>
      </c>
      <c r="E217" s="9" t="s">
        <v>171</v>
      </c>
      <c r="F217" s="9" t="s">
        <v>171</v>
      </c>
      <c r="G217" s="9"/>
      <c r="H217" s="9" t="s">
        <v>171</v>
      </c>
      <c r="I217" s="9" t="s">
        <v>171</v>
      </c>
      <c r="J217" s="9" t="s">
        <v>171</v>
      </c>
      <c r="K217" s="9" t="s">
        <v>171</v>
      </c>
      <c r="L217" s="9" t="s">
        <v>171</v>
      </c>
      <c r="M217" s="9" t="s">
        <v>171</v>
      </c>
      <c r="O217" s="12" t="s">
        <v>323</v>
      </c>
    </row>
    <row r="218" spans="1:15" x14ac:dyDescent="0.25">
      <c r="A218">
        <v>20231129</v>
      </c>
      <c r="C218" s="9" t="s">
        <v>171</v>
      </c>
      <c r="D218" s="9" t="s">
        <v>171</v>
      </c>
      <c r="E218" s="9" t="s">
        <v>171</v>
      </c>
      <c r="F218" s="9" t="s">
        <v>171</v>
      </c>
      <c r="H218" s="9" t="s">
        <v>171</v>
      </c>
      <c r="I218" s="9" t="s">
        <v>171</v>
      </c>
      <c r="J218" s="9" t="s">
        <v>171</v>
      </c>
      <c r="K218" s="9" t="s">
        <v>171</v>
      </c>
      <c r="L218" s="9" t="s">
        <v>171</v>
      </c>
      <c r="M218" s="9" t="s">
        <v>171</v>
      </c>
      <c r="O218" s="12" t="s">
        <v>323</v>
      </c>
    </row>
    <row r="219" spans="1:15" x14ac:dyDescent="0.25">
      <c r="A219">
        <v>20240304</v>
      </c>
      <c r="C219" s="9" t="s">
        <v>171</v>
      </c>
      <c r="D219" s="9" t="s">
        <v>171</v>
      </c>
      <c r="E219" s="9" t="s">
        <v>171</v>
      </c>
      <c r="F219" s="9" t="s">
        <v>171</v>
      </c>
      <c r="H219" s="9" t="s">
        <v>171</v>
      </c>
      <c r="I219" s="9" t="s">
        <v>171</v>
      </c>
      <c r="J219" s="9" t="s">
        <v>171</v>
      </c>
      <c r="K219" s="9" t="s">
        <v>171</v>
      </c>
      <c r="L219" s="9" t="s">
        <v>171</v>
      </c>
      <c r="M219" s="9" t="s">
        <v>171</v>
      </c>
      <c r="O219" s="12" t="s">
        <v>323</v>
      </c>
    </row>
    <row r="220" spans="1:15" x14ac:dyDescent="0.25">
      <c r="A220">
        <v>20240321</v>
      </c>
      <c r="C220" s="9" t="s">
        <v>171</v>
      </c>
      <c r="D220" s="9" t="s">
        <v>171</v>
      </c>
      <c r="E220" s="9" t="s">
        <v>171</v>
      </c>
      <c r="F220" s="9" t="s">
        <v>171</v>
      </c>
      <c r="H220" s="9" t="s">
        <v>171</v>
      </c>
      <c r="I220" s="9" t="s">
        <v>171</v>
      </c>
      <c r="J220" s="9" t="s">
        <v>171</v>
      </c>
      <c r="K220" s="9" t="s">
        <v>171</v>
      </c>
      <c r="L220" s="9" t="s">
        <v>171</v>
      </c>
      <c r="M220" s="9" t="s">
        <v>171</v>
      </c>
      <c r="O220" s="12" t="s">
        <v>323</v>
      </c>
    </row>
    <row r="221" spans="1:15" x14ac:dyDescent="0.25">
      <c r="A221">
        <v>20250604</v>
      </c>
      <c r="C221" s="9" t="s">
        <v>171</v>
      </c>
      <c r="D221" s="9" t="s">
        <v>171</v>
      </c>
      <c r="E221" s="9" t="s">
        <v>171</v>
      </c>
      <c r="F221" s="9" t="s">
        <v>171</v>
      </c>
      <c r="H221" s="9" t="s">
        <v>171</v>
      </c>
      <c r="I221" s="9" t="s">
        <v>171</v>
      </c>
      <c r="J221" s="9" t="s">
        <v>171</v>
      </c>
      <c r="K221" s="9" t="s">
        <v>171</v>
      </c>
      <c r="L221" s="9" t="s">
        <v>171</v>
      </c>
      <c r="M221" s="9" t="s">
        <v>171</v>
      </c>
      <c r="O221" s="12" t="s">
        <v>323</v>
      </c>
    </row>
  </sheetData>
  <pageMargins left="0.75" right="0.75" top="1" bottom="1" header="0.5" footer="0.5"/>
  <pageSetup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221"/>
  <sheetViews>
    <sheetView topLeftCell="A100" zoomScale="70" zoomScaleNormal="70" workbookViewId="0">
      <selection activeCell="M140" sqref="M140"/>
    </sheetView>
  </sheetViews>
  <sheetFormatPr defaultColWidth="11" defaultRowHeight="15.75" x14ac:dyDescent="0.25"/>
  <cols>
    <col min="2" max="2" width="1.875" customWidth="1"/>
    <col min="3" max="3" width="23.375" customWidth="1"/>
    <col min="4" max="5" width="9.625" style="9" customWidth="1"/>
    <col min="6" max="6" width="1.875" customWidth="1"/>
    <col min="7" max="7" width="12.625" style="9" customWidth="1"/>
    <col min="8" max="8" width="12.625" style="34" customWidth="1"/>
    <col min="9" max="9" width="12.625" customWidth="1"/>
    <col min="10" max="10" width="12.625" style="34" customWidth="1"/>
    <col min="11" max="11" width="12.625" customWidth="1"/>
    <col min="12" max="12" width="12.625" style="32" customWidth="1"/>
    <col min="13" max="13" width="12.625" customWidth="1"/>
    <col min="14" max="14" width="1.875" customWidth="1"/>
    <col min="15" max="15" width="50" customWidth="1"/>
  </cols>
  <sheetData>
    <row r="1" spans="1:15" x14ac:dyDescent="0.25">
      <c r="A1" s="3" t="s">
        <v>13</v>
      </c>
      <c r="C1" s="3" t="s">
        <v>58</v>
      </c>
      <c r="D1" s="8"/>
      <c r="E1" s="8"/>
      <c r="F1" s="3"/>
      <c r="G1" s="8" t="s">
        <v>57</v>
      </c>
      <c r="O1" s="3" t="s">
        <v>29</v>
      </c>
    </row>
    <row r="2" spans="1:15" x14ac:dyDescent="0.25">
      <c r="C2" s="3" t="s">
        <v>17</v>
      </c>
      <c r="D2" s="8" t="s">
        <v>139</v>
      </c>
      <c r="E2" s="8" t="s">
        <v>138</v>
      </c>
      <c r="F2" s="3"/>
      <c r="G2" s="8" t="s">
        <v>14</v>
      </c>
      <c r="H2" s="35" t="s">
        <v>66</v>
      </c>
    </row>
    <row r="3" spans="1:15" x14ac:dyDescent="0.25">
      <c r="A3" s="3" t="s">
        <v>92</v>
      </c>
      <c r="H3" s="34" t="s">
        <v>9</v>
      </c>
      <c r="I3" t="s">
        <v>10</v>
      </c>
      <c r="J3" s="34" t="s">
        <v>11</v>
      </c>
      <c r="K3" t="s">
        <v>12</v>
      </c>
      <c r="L3" s="32" t="s">
        <v>7</v>
      </c>
      <c r="M3" t="s">
        <v>8</v>
      </c>
    </row>
    <row r="4" spans="1:15" x14ac:dyDescent="0.25">
      <c r="A4">
        <v>20120316</v>
      </c>
      <c r="C4" t="s">
        <v>171</v>
      </c>
      <c r="D4" t="s">
        <v>171</v>
      </c>
      <c r="E4" t="s">
        <v>171</v>
      </c>
      <c r="G4" s="9" t="s">
        <v>171</v>
      </c>
      <c r="H4" t="s">
        <v>171</v>
      </c>
      <c r="I4" t="s">
        <v>171</v>
      </c>
      <c r="J4" t="s">
        <v>171</v>
      </c>
      <c r="K4" t="s">
        <v>171</v>
      </c>
      <c r="L4" t="s">
        <v>171</v>
      </c>
      <c r="M4" t="s">
        <v>171</v>
      </c>
      <c r="O4" t="s">
        <v>63</v>
      </c>
    </row>
    <row r="5" spans="1:15" x14ac:dyDescent="0.25">
      <c r="A5">
        <v>20120521</v>
      </c>
      <c r="C5" t="s">
        <v>171</v>
      </c>
      <c r="D5" t="s">
        <v>171</v>
      </c>
      <c r="E5" t="s">
        <v>171</v>
      </c>
      <c r="G5" s="9" t="s">
        <v>171</v>
      </c>
      <c r="H5" t="s">
        <v>171</v>
      </c>
      <c r="I5" t="s">
        <v>171</v>
      </c>
      <c r="J5" t="s">
        <v>171</v>
      </c>
      <c r="K5" t="s">
        <v>171</v>
      </c>
      <c r="L5" t="s">
        <v>171</v>
      </c>
      <c r="M5" t="s">
        <v>171</v>
      </c>
      <c r="O5" t="s">
        <v>63</v>
      </c>
    </row>
    <row r="6" spans="1:15" x14ac:dyDescent="0.25">
      <c r="A6">
        <v>20120829</v>
      </c>
      <c r="C6" t="s">
        <v>171</v>
      </c>
      <c r="D6" t="s">
        <v>171</v>
      </c>
      <c r="E6" t="s">
        <v>171</v>
      </c>
      <c r="G6" s="9" t="s">
        <v>171</v>
      </c>
      <c r="H6" t="s">
        <v>171</v>
      </c>
      <c r="I6" t="s">
        <v>171</v>
      </c>
      <c r="J6" t="s">
        <v>171</v>
      </c>
      <c r="K6" t="s">
        <v>171</v>
      </c>
      <c r="L6" t="s">
        <v>171</v>
      </c>
      <c r="M6" t="s">
        <v>171</v>
      </c>
      <c r="O6" t="s">
        <v>63</v>
      </c>
    </row>
    <row r="7" spans="1:15" x14ac:dyDescent="0.25">
      <c r="A7">
        <v>20121015</v>
      </c>
      <c r="C7" t="s">
        <v>171</v>
      </c>
      <c r="D7" t="s">
        <v>171</v>
      </c>
      <c r="E7" t="s">
        <v>171</v>
      </c>
      <c r="G7" s="9" t="s">
        <v>171</v>
      </c>
      <c r="H7" t="s">
        <v>171</v>
      </c>
      <c r="I7" t="s">
        <v>171</v>
      </c>
      <c r="J7" t="s">
        <v>171</v>
      </c>
      <c r="K7" t="s">
        <v>171</v>
      </c>
      <c r="L7" t="s">
        <v>171</v>
      </c>
      <c r="M7" t="s">
        <v>171</v>
      </c>
      <c r="O7" t="s">
        <v>63</v>
      </c>
    </row>
    <row r="8" spans="1:15" x14ac:dyDescent="0.25">
      <c r="A8">
        <v>20130123</v>
      </c>
      <c r="C8" t="s">
        <v>171</v>
      </c>
      <c r="D8" t="s">
        <v>171</v>
      </c>
      <c r="E8" t="s">
        <v>171</v>
      </c>
      <c r="G8" s="9" t="s">
        <v>171</v>
      </c>
      <c r="H8" t="s">
        <v>171</v>
      </c>
      <c r="I8" t="s">
        <v>171</v>
      </c>
      <c r="J8" t="s">
        <v>171</v>
      </c>
      <c r="K8" t="s">
        <v>171</v>
      </c>
      <c r="L8" t="s">
        <v>171</v>
      </c>
      <c r="M8" t="s">
        <v>171</v>
      </c>
      <c r="O8" t="s">
        <v>63</v>
      </c>
    </row>
    <row r="9" spans="1:15" x14ac:dyDescent="0.25">
      <c r="A9">
        <v>20130315</v>
      </c>
      <c r="C9" t="s">
        <v>18</v>
      </c>
      <c r="D9" s="9">
        <v>470</v>
      </c>
      <c r="E9" s="9">
        <v>700</v>
      </c>
      <c r="G9" s="9" t="s">
        <v>219</v>
      </c>
      <c r="H9" s="34">
        <v>3.6399999999999997E-5</v>
      </c>
      <c r="I9">
        <v>70</v>
      </c>
      <c r="J9" s="34">
        <v>3.8739999999999997E-6</v>
      </c>
      <c r="K9">
        <v>44</v>
      </c>
      <c r="L9" s="32">
        <v>1.5100000000000001E-2</v>
      </c>
      <c r="M9">
        <v>55</v>
      </c>
      <c r="O9" s="5" t="s">
        <v>144</v>
      </c>
    </row>
    <row r="10" spans="1:15" x14ac:dyDescent="0.25">
      <c r="A10">
        <v>20130506</v>
      </c>
      <c r="C10" t="s">
        <v>18</v>
      </c>
      <c r="D10" s="9">
        <v>470</v>
      </c>
      <c r="E10" s="9" t="s">
        <v>143</v>
      </c>
      <c r="G10" s="9" t="s">
        <v>219</v>
      </c>
      <c r="H10" s="34">
        <v>3.6399999999999997E-5</v>
      </c>
      <c r="I10">
        <v>70</v>
      </c>
      <c r="J10" s="34">
        <v>3.8739999999999997E-6</v>
      </c>
      <c r="K10">
        <v>44</v>
      </c>
      <c r="L10" s="32">
        <v>1.5100000000000001E-2</v>
      </c>
      <c r="M10">
        <v>55</v>
      </c>
      <c r="O10" s="5" t="s">
        <v>144</v>
      </c>
    </row>
    <row r="11" spans="1:15" x14ac:dyDescent="0.25">
      <c r="A11">
        <v>20130625</v>
      </c>
      <c r="C11" t="s">
        <v>18</v>
      </c>
      <c r="D11" s="9">
        <v>470</v>
      </c>
      <c r="E11" s="9" t="s">
        <v>143</v>
      </c>
      <c r="G11" s="9" t="s">
        <v>219</v>
      </c>
      <c r="H11" s="34">
        <v>3.6399999999999997E-5</v>
      </c>
      <c r="I11">
        <v>70</v>
      </c>
      <c r="J11" s="34">
        <v>3.8739999999999997E-6</v>
      </c>
      <c r="K11">
        <v>44</v>
      </c>
      <c r="L11" s="32">
        <v>1.5100000000000001E-2</v>
      </c>
      <c r="M11">
        <v>55</v>
      </c>
      <c r="O11" s="5" t="s">
        <v>144</v>
      </c>
    </row>
    <row r="12" spans="1:15" x14ac:dyDescent="0.25">
      <c r="A12">
        <v>20130909</v>
      </c>
      <c r="C12" t="s">
        <v>18</v>
      </c>
      <c r="D12" s="9">
        <v>470</v>
      </c>
      <c r="E12" s="9" t="s">
        <v>143</v>
      </c>
      <c r="G12" s="9" t="s">
        <v>219</v>
      </c>
      <c r="H12" s="34">
        <v>3.6399999999999997E-5</v>
      </c>
      <c r="I12">
        <v>70</v>
      </c>
      <c r="J12" s="34">
        <v>3.8739999999999997E-6</v>
      </c>
      <c r="K12">
        <v>44</v>
      </c>
      <c r="L12" s="32">
        <v>1.5100000000000001E-2</v>
      </c>
      <c r="M12">
        <v>55</v>
      </c>
      <c r="O12" s="5" t="s">
        <v>144</v>
      </c>
    </row>
    <row r="13" spans="1:15" x14ac:dyDescent="0.25">
      <c r="A13">
        <v>20141217</v>
      </c>
      <c r="C13" t="s">
        <v>171</v>
      </c>
      <c r="D13" t="s">
        <v>171</v>
      </c>
      <c r="E13" t="s">
        <v>171</v>
      </c>
      <c r="G13" s="9" t="s">
        <v>171</v>
      </c>
      <c r="H13" t="s">
        <v>171</v>
      </c>
      <c r="I13" t="s">
        <v>171</v>
      </c>
      <c r="J13" t="s">
        <v>171</v>
      </c>
      <c r="K13" t="s">
        <v>171</v>
      </c>
      <c r="L13" t="s">
        <v>171</v>
      </c>
      <c r="M13" t="s">
        <v>171</v>
      </c>
      <c r="O13" s="5" t="s">
        <v>63</v>
      </c>
    </row>
    <row r="14" spans="1:15" x14ac:dyDescent="0.25">
      <c r="A14">
        <v>20150825</v>
      </c>
      <c r="C14" t="s">
        <v>171</v>
      </c>
      <c r="D14" t="s">
        <v>171</v>
      </c>
      <c r="E14" t="s">
        <v>171</v>
      </c>
      <c r="G14" s="9" t="s">
        <v>171</v>
      </c>
      <c r="H14" t="s">
        <v>171</v>
      </c>
      <c r="I14" t="s">
        <v>171</v>
      </c>
      <c r="J14" t="s">
        <v>171</v>
      </c>
      <c r="K14" t="s">
        <v>171</v>
      </c>
      <c r="L14" t="s">
        <v>171</v>
      </c>
      <c r="M14" t="s">
        <v>171</v>
      </c>
      <c r="O14" s="5" t="s">
        <v>82</v>
      </c>
    </row>
    <row r="15" spans="1:15" x14ac:dyDescent="0.25">
      <c r="A15">
        <v>20150923</v>
      </c>
      <c r="C15" t="s">
        <v>171</v>
      </c>
      <c r="D15" t="s">
        <v>171</v>
      </c>
      <c r="E15" t="s">
        <v>171</v>
      </c>
      <c r="G15" s="9" t="s">
        <v>171</v>
      </c>
      <c r="H15" t="s">
        <v>171</v>
      </c>
      <c r="I15" t="s">
        <v>171</v>
      </c>
      <c r="J15" t="s">
        <v>171</v>
      </c>
      <c r="K15" t="s">
        <v>171</v>
      </c>
      <c r="L15" t="s">
        <v>171</v>
      </c>
      <c r="M15" t="s">
        <v>171</v>
      </c>
      <c r="O15" s="5" t="s">
        <v>83</v>
      </c>
    </row>
    <row r="16" spans="1:15" x14ac:dyDescent="0.25">
      <c r="O16" s="5"/>
    </row>
    <row r="17" spans="1:15" x14ac:dyDescent="0.25">
      <c r="A17" s="3" t="s">
        <v>93</v>
      </c>
    </row>
    <row r="18" spans="1:15" x14ac:dyDescent="0.25">
      <c r="A18">
        <v>20140318</v>
      </c>
      <c r="C18" t="s">
        <v>171</v>
      </c>
      <c r="D18" t="s">
        <v>171</v>
      </c>
      <c r="E18" t="s">
        <v>171</v>
      </c>
      <c r="G18" s="9" t="s">
        <v>171</v>
      </c>
      <c r="H18" t="s">
        <v>171</v>
      </c>
      <c r="I18" t="s">
        <v>171</v>
      </c>
      <c r="J18" t="s">
        <v>171</v>
      </c>
      <c r="K18" t="s">
        <v>171</v>
      </c>
      <c r="L18" t="s">
        <v>171</v>
      </c>
      <c r="M18" t="s">
        <v>171</v>
      </c>
      <c r="O18" t="s">
        <v>64</v>
      </c>
    </row>
    <row r="19" spans="1:15" x14ac:dyDescent="0.25">
      <c r="A19">
        <v>20140403</v>
      </c>
      <c r="C19" t="s">
        <v>19</v>
      </c>
      <c r="D19" s="9">
        <v>470</v>
      </c>
      <c r="E19" s="9" t="s">
        <v>143</v>
      </c>
      <c r="G19" s="9" t="s">
        <v>219</v>
      </c>
      <c r="H19" s="34">
        <v>3.6399999999999997E-5</v>
      </c>
      <c r="I19">
        <v>70</v>
      </c>
      <c r="J19" s="34">
        <v>3.8739999999999997E-6</v>
      </c>
      <c r="K19">
        <v>44</v>
      </c>
      <c r="L19" s="32">
        <v>1.5100000000000001E-2</v>
      </c>
      <c r="M19">
        <v>55</v>
      </c>
      <c r="O19" t="s">
        <v>64</v>
      </c>
    </row>
    <row r="20" spans="1:15" x14ac:dyDescent="0.25">
      <c r="A20">
        <v>20140521</v>
      </c>
      <c r="C20" t="s">
        <v>171</v>
      </c>
      <c r="D20" t="s">
        <v>171</v>
      </c>
      <c r="E20" t="s">
        <v>171</v>
      </c>
      <c r="G20" s="9" t="s">
        <v>171</v>
      </c>
      <c r="H20" t="s">
        <v>171</v>
      </c>
      <c r="I20" t="s">
        <v>171</v>
      </c>
      <c r="J20" t="s">
        <v>171</v>
      </c>
      <c r="K20" t="s">
        <v>171</v>
      </c>
      <c r="L20" t="s">
        <v>171</v>
      </c>
      <c r="M20" t="s">
        <v>171</v>
      </c>
      <c r="O20" t="s">
        <v>65</v>
      </c>
    </row>
    <row r="21" spans="1:15" x14ac:dyDescent="0.25">
      <c r="A21">
        <v>20140619</v>
      </c>
      <c r="C21" t="s">
        <v>171</v>
      </c>
      <c r="D21" t="s">
        <v>171</v>
      </c>
      <c r="E21" t="s">
        <v>171</v>
      </c>
      <c r="G21" s="9" t="s">
        <v>171</v>
      </c>
      <c r="H21" t="s">
        <v>171</v>
      </c>
      <c r="I21" t="s">
        <v>171</v>
      </c>
      <c r="J21" t="s">
        <v>171</v>
      </c>
      <c r="K21" t="s">
        <v>171</v>
      </c>
      <c r="L21" t="s">
        <v>171</v>
      </c>
      <c r="M21" t="s">
        <v>171</v>
      </c>
      <c r="O21" t="s">
        <v>64</v>
      </c>
    </row>
    <row r="22" spans="1:15" x14ac:dyDescent="0.25">
      <c r="A22">
        <v>20140918</v>
      </c>
      <c r="C22" t="s">
        <v>71</v>
      </c>
      <c r="D22" s="9" t="s">
        <v>141</v>
      </c>
      <c r="E22" s="9" t="s">
        <v>140</v>
      </c>
      <c r="G22" s="9" t="s">
        <v>220</v>
      </c>
      <c r="H22" s="34">
        <v>1.08E-5</v>
      </c>
      <c r="I22">
        <v>47</v>
      </c>
      <c r="J22" s="34">
        <v>3.9489999999999998E-6</v>
      </c>
      <c r="K22">
        <v>46</v>
      </c>
      <c r="L22" s="32">
        <v>1.21E-2</v>
      </c>
      <c r="M22">
        <v>49</v>
      </c>
      <c r="O22" s="31"/>
    </row>
    <row r="23" spans="1:15" x14ac:dyDescent="0.25">
      <c r="A23">
        <v>20150212</v>
      </c>
      <c r="C23" t="s">
        <v>71</v>
      </c>
      <c r="D23" s="9" t="s">
        <v>141</v>
      </c>
      <c r="E23" s="9" t="s">
        <v>140</v>
      </c>
      <c r="G23" s="9" t="s">
        <v>220</v>
      </c>
      <c r="H23" s="34">
        <v>1.08E-5</v>
      </c>
      <c r="I23">
        <v>47</v>
      </c>
      <c r="J23" s="34">
        <v>3.9489999999999998E-6</v>
      </c>
      <c r="K23">
        <v>46</v>
      </c>
      <c r="L23" s="32">
        <v>1.21E-2</v>
      </c>
      <c r="M23">
        <v>49</v>
      </c>
      <c r="O23" t="s">
        <v>20</v>
      </c>
    </row>
    <row r="24" spans="1:15" x14ac:dyDescent="0.25">
      <c r="A24">
        <v>20150421</v>
      </c>
      <c r="C24" t="s">
        <v>71</v>
      </c>
      <c r="D24" s="9" t="s">
        <v>141</v>
      </c>
      <c r="E24" s="9" t="s">
        <v>140</v>
      </c>
      <c r="G24" s="9" t="s">
        <v>220</v>
      </c>
      <c r="H24" s="34">
        <v>1.08E-5</v>
      </c>
      <c r="I24">
        <v>47</v>
      </c>
      <c r="J24" s="34">
        <v>3.9489999999999998E-6</v>
      </c>
      <c r="K24">
        <v>46</v>
      </c>
      <c r="L24" s="32">
        <v>1.21E-2</v>
      </c>
      <c r="M24">
        <v>49</v>
      </c>
    </row>
    <row r="25" spans="1:15" x14ac:dyDescent="0.25">
      <c r="A25">
        <v>20150501</v>
      </c>
      <c r="C25" t="s">
        <v>71</v>
      </c>
      <c r="D25" s="9" t="s">
        <v>141</v>
      </c>
      <c r="E25" s="9" t="s">
        <v>140</v>
      </c>
      <c r="G25" s="9" t="s">
        <v>220</v>
      </c>
      <c r="H25" s="34">
        <v>1.08E-5</v>
      </c>
      <c r="I25">
        <v>47</v>
      </c>
      <c r="J25" s="34">
        <v>3.9489999999999998E-6</v>
      </c>
      <c r="K25">
        <v>46</v>
      </c>
      <c r="L25" s="32">
        <v>1.21E-2</v>
      </c>
      <c r="M25">
        <v>49</v>
      </c>
    </row>
    <row r="26" spans="1:15" x14ac:dyDescent="0.25">
      <c r="A26">
        <v>20150611</v>
      </c>
      <c r="C26" t="s">
        <v>71</v>
      </c>
      <c r="D26" s="9" t="s">
        <v>141</v>
      </c>
      <c r="E26" s="9" t="s">
        <v>140</v>
      </c>
      <c r="G26" s="9" t="s">
        <v>220</v>
      </c>
      <c r="H26" s="34">
        <v>1.08E-5</v>
      </c>
      <c r="I26">
        <v>47</v>
      </c>
      <c r="J26" s="34">
        <v>3.9489999999999998E-6</v>
      </c>
      <c r="K26">
        <v>46</v>
      </c>
      <c r="L26" s="32">
        <v>1.21E-2</v>
      </c>
      <c r="M26">
        <v>49</v>
      </c>
    </row>
    <row r="27" spans="1:15" x14ac:dyDescent="0.25">
      <c r="A27">
        <v>20150824</v>
      </c>
      <c r="C27" t="s">
        <v>71</v>
      </c>
      <c r="D27" s="9" t="s">
        <v>141</v>
      </c>
      <c r="E27" s="9" t="s">
        <v>140</v>
      </c>
      <c r="G27" s="9" t="s">
        <v>220</v>
      </c>
      <c r="H27" s="34">
        <v>1.08E-5</v>
      </c>
      <c r="I27">
        <v>47</v>
      </c>
      <c r="J27" s="34">
        <v>3.9489999999999998E-6</v>
      </c>
      <c r="K27">
        <v>46</v>
      </c>
      <c r="L27" s="32">
        <v>1.21E-2</v>
      </c>
      <c r="M27">
        <v>49</v>
      </c>
    </row>
    <row r="28" spans="1:15" x14ac:dyDescent="0.25">
      <c r="A28">
        <v>20150921</v>
      </c>
      <c r="C28" t="s">
        <v>71</v>
      </c>
      <c r="D28" s="9" t="s">
        <v>141</v>
      </c>
      <c r="E28" s="9" t="s">
        <v>140</v>
      </c>
      <c r="G28" s="9" t="s">
        <v>220</v>
      </c>
      <c r="H28" s="34">
        <v>1.08E-5</v>
      </c>
      <c r="I28">
        <v>47</v>
      </c>
      <c r="J28" s="34">
        <v>3.9489999999999998E-6</v>
      </c>
      <c r="K28">
        <v>46</v>
      </c>
      <c r="L28" s="32">
        <v>1.21E-2</v>
      </c>
      <c r="M28">
        <v>49</v>
      </c>
    </row>
    <row r="29" spans="1:15" x14ac:dyDescent="0.25">
      <c r="A29">
        <v>20151019</v>
      </c>
      <c r="C29" t="s">
        <v>71</v>
      </c>
      <c r="D29" s="9" t="s">
        <v>141</v>
      </c>
      <c r="E29" s="9" t="s">
        <v>140</v>
      </c>
      <c r="G29" s="9" t="s">
        <v>220</v>
      </c>
      <c r="H29" s="34">
        <v>1.08E-5</v>
      </c>
      <c r="I29">
        <v>47</v>
      </c>
      <c r="J29" s="34">
        <v>3.9489999999999998E-6</v>
      </c>
      <c r="K29">
        <v>46</v>
      </c>
      <c r="L29" s="32">
        <v>1.21E-2</v>
      </c>
      <c r="M29">
        <v>49</v>
      </c>
    </row>
    <row r="30" spans="1:15" x14ac:dyDescent="0.25">
      <c r="A30">
        <v>20151209</v>
      </c>
      <c r="C30" t="s">
        <v>71</v>
      </c>
      <c r="D30" s="9" t="s">
        <v>141</v>
      </c>
      <c r="E30" s="9" t="s">
        <v>140</v>
      </c>
      <c r="G30" s="9" t="s">
        <v>220</v>
      </c>
      <c r="H30" s="34">
        <v>1.08E-5</v>
      </c>
      <c r="I30">
        <v>47</v>
      </c>
      <c r="J30" s="34">
        <v>3.9489999999999998E-6</v>
      </c>
      <c r="K30">
        <v>46</v>
      </c>
      <c r="L30" s="32">
        <v>1.21E-2</v>
      </c>
      <c r="M30">
        <v>49</v>
      </c>
      <c r="O30" s="11"/>
    </row>
    <row r="31" spans="1:15" x14ac:dyDescent="0.25">
      <c r="A31">
        <v>20160128</v>
      </c>
      <c r="C31" t="s">
        <v>171</v>
      </c>
      <c r="D31" t="s">
        <v>171</v>
      </c>
      <c r="E31" t="s">
        <v>171</v>
      </c>
      <c r="G31" s="9" t="s">
        <v>171</v>
      </c>
      <c r="H31" t="s">
        <v>171</v>
      </c>
      <c r="I31" t="s">
        <v>171</v>
      </c>
      <c r="J31" t="s">
        <v>171</v>
      </c>
      <c r="K31" t="s">
        <v>171</v>
      </c>
      <c r="L31" t="s">
        <v>171</v>
      </c>
      <c r="M31" t="s">
        <v>171</v>
      </c>
      <c r="O31" s="11" t="s">
        <v>154</v>
      </c>
    </row>
    <row r="32" spans="1:15" x14ac:dyDescent="0.25">
      <c r="A32">
        <v>20160225</v>
      </c>
      <c r="C32" t="s">
        <v>171</v>
      </c>
      <c r="D32" t="s">
        <v>171</v>
      </c>
      <c r="E32" t="s">
        <v>171</v>
      </c>
      <c r="G32" s="9" t="s">
        <v>171</v>
      </c>
      <c r="H32" t="s">
        <v>171</v>
      </c>
      <c r="I32" t="s">
        <v>171</v>
      </c>
      <c r="J32" t="s">
        <v>171</v>
      </c>
      <c r="K32" t="s">
        <v>171</v>
      </c>
      <c r="L32" t="s">
        <v>171</v>
      </c>
      <c r="M32" t="s">
        <v>171</v>
      </c>
      <c r="O32" s="11" t="s">
        <v>150</v>
      </c>
    </row>
    <row r="33" spans="1:15" x14ac:dyDescent="0.25">
      <c r="A33">
        <v>20160315</v>
      </c>
      <c r="C33" t="s">
        <v>71</v>
      </c>
      <c r="D33" s="9" t="s">
        <v>141</v>
      </c>
      <c r="E33" s="9" t="s">
        <v>140</v>
      </c>
      <c r="G33" s="9" t="s">
        <v>220</v>
      </c>
      <c r="H33" s="34">
        <v>1.08E-5</v>
      </c>
      <c r="I33">
        <v>47</v>
      </c>
      <c r="J33" s="34">
        <v>3.9489999999999998E-6</v>
      </c>
      <c r="K33">
        <v>46</v>
      </c>
      <c r="L33" s="32">
        <v>1.21E-2</v>
      </c>
      <c r="M33">
        <v>49</v>
      </c>
      <c r="O33" t="s">
        <v>105</v>
      </c>
    </row>
    <row r="34" spans="1:15" x14ac:dyDescent="0.25">
      <c r="A34">
        <v>20160627</v>
      </c>
      <c r="C34" t="s">
        <v>106</v>
      </c>
      <c r="D34" s="9" t="s">
        <v>141</v>
      </c>
      <c r="E34" s="9" t="s">
        <v>140</v>
      </c>
      <c r="G34" s="9" t="s">
        <v>221</v>
      </c>
      <c r="H34" s="34">
        <v>1.098E-5</v>
      </c>
      <c r="I34">
        <v>52</v>
      </c>
      <c r="J34" s="34">
        <v>3.6289999999999999E-6</v>
      </c>
      <c r="K34">
        <v>40</v>
      </c>
      <c r="L34" s="32">
        <v>1.2E-2</v>
      </c>
      <c r="M34">
        <v>35</v>
      </c>
      <c r="O34" t="s">
        <v>131</v>
      </c>
    </row>
    <row r="35" spans="1:15" x14ac:dyDescent="0.25">
      <c r="A35">
        <v>20160701</v>
      </c>
      <c r="C35" t="s">
        <v>106</v>
      </c>
      <c r="D35" s="9" t="s">
        <v>141</v>
      </c>
      <c r="E35" s="9" t="s">
        <v>140</v>
      </c>
      <c r="G35" s="9" t="s">
        <v>221</v>
      </c>
      <c r="H35" s="34">
        <v>1.098E-5</v>
      </c>
      <c r="I35">
        <v>52</v>
      </c>
      <c r="J35" s="34">
        <v>3.6289999999999999E-6</v>
      </c>
      <c r="K35">
        <v>40</v>
      </c>
      <c r="L35" s="32">
        <v>1.2E-2</v>
      </c>
      <c r="M35">
        <v>35</v>
      </c>
    </row>
    <row r="36" spans="1:15" x14ac:dyDescent="0.25">
      <c r="A36">
        <v>20160830</v>
      </c>
      <c r="C36" t="s">
        <v>106</v>
      </c>
      <c r="D36" s="9" t="s">
        <v>141</v>
      </c>
      <c r="E36" s="9" t="s">
        <v>140</v>
      </c>
      <c r="G36" s="9" t="s">
        <v>221</v>
      </c>
      <c r="H36" s="34">
        <v>1.098E-5</v>
      </c>
      <c r="I36">
        <v>52</v>
      </c>
      <c r="J36" s="34">
        <v>3.6289999999999999E-6</v>
      </c>
      <c r="K36">
        <v>40</v>
      </c>
      <c r="L36" s="32">
        <v>1.2E-2</v>
      </c>
      <c r="M36">
        <v>35</v>
      </c>
    </row>
    <row r="37" spans="1:15" x14ac:dyDescent="0.25">
      <c r="A37">
        <v>20160920</v>
      </c>
      <c r="C37" t="s">
        <v>106</v>
      </c>
      <c r="D37" s="9" t="s">
        <v>141</v>
      </c>
      <c r="E37" s="9" t="s">
        <v>140</v>
      </c>
      <c r="G37" s="9" t="s">
        <v>221</v>
      </c>
      <c r="H37" s="34">
        <v>1.098E-5</v>
      </c>
      <c r="I37">
        <v>52</v>
      </c>
      <c r="J37" s="34">
        <v>3.6289999999999999E-6</v>
      </c>
      <c r="K37">
        <v>40</v>
      </c>
      <c r="L37" s="32">
        <v>1.2E-2</v>
      </c>
      <c r="M37">
        <v>35</v>
      </c>
    </row>
    <row r="38" spans="1:15" x14ac:dyDescent="0.25">
      <c r="A38">
        <v>20161005</v>
      </c>
      <c r="C38" t="s">
        <v>106</v>
      </c>
      <c r="D38" s="9" t="s">
        <v>141</v>
      </c>
      <c r="E38" s="9" t="s">
        <v>140</v>
      </c>
      <c r="G38" s="9" t="s">
        <v>221</v>
      </c>
      <c r="H38" s="34">
        <v>1.098E-5</v>
      </c>
      <c r="I38">
        <v>52</v>
      </c>
      <c r="J38" s="34">
        <v>3.6289999999999999E-6</v>
      </c>
      <c r="K38">
        <v>40</v>
      </c>
      <c r="L38" s="32">
        <v>1.2E-2</v>
      </c>
      <c r="M38">
        <v>35</v>
      </c>
    </row>
    <row r="39" spans="1:15" x14ac:dyDescent="0.25">
      <c r="A39">
        <v>20161031</v>
      </c>
      <c r="C39" t="s">
        <v>106</v>
      </c>
      <c r="D39" s="9" t="s">
        <v>141</v>
      </c>
      <c r="E39" s="9" t="s">
        <v>140</v>
      </c>
      <c r="G39" s="9" t="s">
        <v>221</v>
      </c>
      <c r="H39" s="34">
        <v>1.098E-5</v>
      </c>
      <c r="I39">
        <v>52</v>
      </c>
      <c r="J39" s="34">
        <v>3.6289999999999999E-6</v>
      </c>
      <c r="K39">
        <v>40</v>
      </c>
      <c r="L39" s="32">
        <v>1.2E-2</v>
      </c>
      <c r="M39">
        <v>35</v>
      </c>
    </row>
    <row r="40" spans="1:15" x14ac:dyDescent="0.25">
      <c r="A40">
        <v>20161212</v>
      </c>
      <c r="C40" t="s">
        <v>106</v>
      </c>
      <c r="D40" s="9" t="s">
        <v>141</v>
      </c>
      <c r="E40" s="9" t="s">
        <v>140</v>
      </c>
      <c r="G40" s="9" t="s">
        <v>221</v>
      </c>
      <c r="H40" s="34">
        <v>1.098E-5</v>
      </c>
      <c r="I40">
        <v>52</v>
      </c>
      <c r="J40" s="34">
        <v>3.6289999999999999E-6</v>
      </c>
      <c r="K40">
        <v>40</v>
      </c>
      <c r="L40" s="32">
        <v>1.2E-2</v>
      </c>
      <c r="M40">
        <v>35</v>
      </c>
    </row>
    <row r="41" spans="1:15" x14ac:dyDescent="0.25">
      <c r="A41">
        <v>20170109</v>
      </c>
      <c r="C41" t="s">
        <v>106</v>
      </c>
      <c r="D41" s="9" t="s">
        <v>141</v>
      </c>
      <c r="E41" s="9" t="s">
        <v>140</v>
      </c>
      <c r="G41" s="9" t="s">
        <v>221</v>
      </c>
      <c r="H41" s="34">
        <v>1.098E-5</v>
      </c>
      <c r="I41">
        <v>52</v>
      </c>
      <c r="J41" s="34">
        <v>3.6289999999999999E-6</v>
      </c>
      <c r="K41">
        <v>40</v>
      </c>
      <c r="L41" s="32">
        <v>1.2E-2</v>
      </c>
      <c r="M41">
        <v>35</v>
      </c>
    </row>
    <row r="42" spans="1:15" x14ac:dyDescent="0.25">
      <c r="A42">
        <v>20170307</v>
      </c>
      <c r="C42" t="s">
        <v>106</v>
      </c>
      <c r="D42" s="9" t="s">
        <v>141</v>
      </c>
      <c r="E42" s="9" t="s">
        <v>140</v>
      </c>
      <c r="G42" s="9" t="s">
        <v>221</v>
      </c>
      <c r="H42" s="34">
        <v>1.098E-5</v>
      </c>
      <c r="I42">
        <v>52</v>
      </c>
      <c r="J42" s="34">
        <v>3.6289999999999999E-6</v>
      </c>
      <c r="K42">
        <v>40</v>
      </c>
      <c r="L42" s="32">
        <v>1.2E-2</v>
      </c>
      <c r="M42">
        <v>35</v>
      </c>
    </row>
    <row r="43" spans="1:15" x14ac:dyDescent="0.25">
      <c r="A43">
        <v>20170412</v>
      </c>
      <c r="C43" t="s">
        <v>106</v>
      </c>
      <c r="D43" s="9" t="s">
        <v>141</v>
      </c>
      <c r="E43" s="9" t="s">
        <v>140</v>
      </c>
      <c r="G43" s="9" t="s">
        <v>221</v>
      </c>
      <c r="H43" s="34">
        <v>1.098E-5</v>
      </c>
      <c r="I43">
        <v>52</v>
      </c>
      <c r="J43" s="34">
        <v>3.6289999999999999E-6</v>
      </c>
      <c r="K43">
        <v>40</v>
      </c>
      <c r="L43" s="32">
        <v>1.2E-2</v>
      </c>
      <c r="M43">
        <v>35</v>
      </c>
    </row>
    <row r="44" spans="1:15" x14ac:dyDescent="0.25">
      <c r="A44">
        <v>20170605</v>
      </c>
      <c r="C44" t="s">
        <v>106</v>
      </c>
      <c r="D44" s="9" t="s">
        <v>141</v>
      </c>
      <c r="E44" s="9" t="s">
        <v>140</v>
      </c>
      <c r="G44" s="9" t="s">
        <v>221</v>
      </c>
      <c r="H44" s="34">
        <v>1.098E-5</v>
      </c>
      <c r="I44">
        <v>52</v>
      </c>
      <c r="J44" s="34">
        <v>3.6289999999999999E-6</v>
      </c>
      <c r="K44">
        <v>40</v>
      </c>
      <c r="L44" s="32">
        <v>1.2E-2</v>
      </c>
      <c r="M44">
        <v>35</v>
      </c>
    </row>
    <row r="45" spans="1:15" x14ac:dyDescent="0.25">
      <c r="A45">
        <v>20170630</v>
      </c>
      <c r="C45" t="s">
        <v>192</v>
      </c>
      <c r="D45" s="9" t="s">
        <v>141</v>
      </c>
      <c r="E45" s="9" t="s">
        <v>140</v>
      </c>
      <c r="G45" s="9" t="s">
        <v>222</v>
      </c>
      <c r="H45" s="34">
        <v>1.062E-5</v>
      </c>
      <c r="I45">
        <v>50</v>
      </c>
      <c r="J45" s="34">
        <v>3.5719999999999999E-6</v>
      </c>
      <c r="K45">
        <v>45</v>
      </c>
      <c r="L45" s="32">
        <v>1.21E-2</v>
      </c>
      <c r="M45">
        <v>44</v>
      </c>
      <c r="O45" t="s">
        <v>193</v>
      </c>
    </row>
    <row r="46" spans="1:15" x14ac:dyDescent="0.25">
      <c r="A46">
        <v>20170823</v>
      </c>
      <c r="C46" t="s">
        <v>192</v>
      </c>
      <c r="D46" s="9" t="s">
        <v>141</v>
      </c>
      <c r="E46" s="9" t="s">
        <v>140</v>
      </c>
      <c r="G46" s="9" t="s">
        <v>222</v>
      </c>
      <c r="H46" s="34">
        <v>1.062E-5</v>
      </c>
      <c r="I46">
        <v>50</v>
      </c>
      <c r="J46" s="34">
        <v>3.5719999999999999E-6</v>
      </c>
      <c r="K46">
        <v>45</v>
      </c>
      <c r="L46" s="32">
        <v>1.21E-2</v>
      </c>
      <c r="M46">
        <v>44</v>
      </c>
    </row>
    <row r="47" spans="1:15" x14ac:dyDescent="0.25">
      <c r="A47">
        <v>20170921</v>
      </c>
      <c r="C47" t="s">
        <v>192</v>
      </c>
      <c r="D47" s="9" t="s">
        <v>141</v>
      </c>
      <c r="E47" s="9" t="s">
        <v>140</v>
      </c>
      <c r="G47" s="9" t="s">
        <v>222</v>
      </c>
      <c r="H47" s="34">
        <v>1.062E-5</v>
      </c>
      <c r="I47">
        <v>50</v>
      </c>
      <c r="J47" s="34">
        <v>3.5719999999999999E-6</v>
      </c>
      <c r="K47">
        <v>45</v>
      </c>
      <c r="L47" s="32">
        <v>1.21E-2</v>
      </c>
      <c r="M47">
        <v>44</v>
      </c>
      <c r="O47" t="s">
        <v>288</v>
      </c>
    </row>
    <row r="48" spans="1:15" x14ac:dyDescent="0.25">
      <c r="A48">
        <v>20171019</v>
      </c>
      <c r="C48" t="s">
        <v>192</v>
      </c>
      <c r="D48" s="9" t="s">
        <v>141</v>
      </c>
      <c r="E48" s="9" t="s">
        <v>140</v>
      </c>
      <c r="G48" s="9" t="s">
        <v>222</v>
      </c>
      <c r="H48" s="34">
        <v>1.062E-5</v>
      </c>
      <c r="I48">
        <v>50</v>
      </c>
      <c r="J48" s="34">
        <v>3.5719999999999999E-6</v>
      </c>
      <c r="K48">
        <v>45</v>
      </c>
      <c r="L48" s="32">
        <v>1.21E-2</v>
      </c>
      <c r="M48">
        <v>44</v>
      </c>
      <c r="O48" t="s">
        <v>230</v>
      </c>
    </row>
    <row r="49" spans="1:15" x14ac:dyDescent="0.25">
      <c r="A49">
        <v>20171212</v>
      </c>
      <c r="C49" t="s">
        <v>192</v>
      </c>
      <c r="D49" s="9" t="s">
        <v>141</v>
      </c>
      <c r="E49" s="9" t="s">
        <v>140</v>
      </c>
      <c r="G49" s="9" t="s">
        <v>222</v>
      </c>
      <c r="H49" s="34">
        <v>1.062E-5</v>
      </c>
      <c r="I49">
        <v>50</v>
      </c>
      <c r="J49" s="34">
        <v>3.5719999999999999E-6</v>
      </c>
      <c r="K49">
        <v>45</v>
      </c>
      <c r="L49" s="32">
        <v>1.21E-2</v>
      </c>
      <c r="M49">
        <v>44</v>
      </c>
      <c r="O49" t="s">
        <v>231</v>
      </c>
    </row>
    <row r="50" spans="1:15" x14ac:dyDescent="0.25">
      <c r="A50">
        <v>20180116</v>
      </c>
      <c r="C50" t="s">
        <v>106</v>
      </c>
      <c r="D50" s="9" t="s">
        <v>141</v>
      </c>
      <c r="E50" s="9" t="s">
        <v>140</v>
      </c>
      <c r="G50" s="9" t="s">
        <v>234</v>
      </c>
      <c r="H50" s="34">
        <v>1.046E-5</v>
      </c>
      <c r="I50">
        <v>54</v>
      </c>
      <c r="J50" s="34">
        <v>4.8470000000000003E-6</v>
      </c>
      <c r="K50">
        <v>48</v>
      </c>
      <c r="L50" s="32">
        <v>1.1900000000000001E-2</v>
      </c>
      <c r="M50">
        <v>39</v>
      </c>
      <c r="O50" t="s">
        <v>233</v>
      </c>
    </row>
    <row r="51" spans="1:15" x14ac:dyDescent="0.25">
      <c r="A51">
        <v>20180208</v>
      </c>
      <c r="C51" t="s">
        <v>106</v>
      </c>
      <c r="D51" s="9" t="s">
        <v>141</v>
      </c>
      <c r="E51" s="9" t="s">
        <v>140</v>
      </c>
      <c r="G51" s="9" t="s">
        <v>234</v>
      </c>
      <c r="H51" s="34">
        <v>1.046E-5</v>
      </c>
      <c r="I51">
        <v>54</v>
      </c>
      <c r="J51" s="34">
        <v>4.8470000000000003E-6</v>
      </c>
      <c r="K51">
        <v>48</v>
      </c>
      <c r="L51" s="32">
        <v>1.1900000000000001E-2</v>
      </c>
      <c r="M51">
        <v>39</v>
      </c>
      <c r="O51" s="7" t="s">
        <v>241</v>
      </c>
    </row>
    <row r="52" spans="1:15" x14ac:dyDescent="0.25">
      <c r="A52">
        <v>20180323</v>
      </c>
      <c r="C52" t="s">
        <v>106</v>
      </c>
      <c r="D52" s="9" t="s">
        <v>141</v>
      </c>
      <c r="E52" s="9" t="s">
        <v>140</v>
      </c>
      <c r="G52" s="9" t="s">
        <v>234</v>
      </c>
      <c r="H52" s="34">
        <v>1.046E-5</v>
      </c>
      <c r="I52">
        <v>54</v>
      </c>
      <c r="J52" s="34">
        <v>4.8470000000000003E-6</v>
      </c>
      <c r="K52">
        <v>48</v>
      </c>
      <c r="L52" s="32">
        <v>1.1900000000000001E-2</v>
      </c>
      <c r="M52">
        <v>39</v>
      </c>
      <c r="O52" s="7"/>
    </row>
    <row r="53" spans="1:15" x14ac:dyDescent="0.25">
      <c r="A53">
        <v>20180516</v>
      </c>
      <c r="C53" t="s">
        <v>106</v>
      </c>
      <c r="D53" s="9" t="s">
        <v>141</v>
      </c>
      <c r="E53" s="9" t="s">
        <v>140</v>
      </c>
      <c r="G53" s="9" t="s">
        <v>234</v>
      </c>
      <c r="H53" s="34">
        <v>1.046E-5</v>
      </c>
      <c r="I53">
        <v>54</v>
      </c>
      <c r="J53" s="34">
        <v>4.8470000000000003E-6</v>
      </c>
      <c r="K53">
        <v>48</v>
      </c>
      <c r="L53" s="32">
        <v>1.1900000000000001E-2</v>
      </c>
      <c r="M53">
        <v>39</v>
      </c>
      <c r="O53" s="7" t="s">
        <v>256</v>
      </c>
    </row>
    <row r="54" spans="1:15" x14ac:dyDescent="0.25">
      <c r="A54">
        <v>20180710</v>
      </c>
      <c r="C54" t="s">
        <v>106</v>
      </c>
      <c r="D54" s="9" t="s">
        <v>141</v>
      </c>
      <c r="E54" s="9" t="s">
        <v>140</v>
      </c>
      <c r="G54" s="9" t="s">
        <v>234</v>
      </c>
      <c r="H54" s="34">
        <v>1.046E-5</v>
      </c>
      <c r="I54">
        <v>54</v>
      </c>
      <c r="J54" s="34">
        <v>4.8470000000000003E-6</v>
      </c>
      <c r="K54">
        <v>48</v>
      </c>
      <c r="L54" s="32">
        <v>1.1900000000000001E-2</v>
      </c>
      <c r="M54">
        <v>39</v>
      </c>
      <c r="O54" s="7"/>
    </row>
    <row r="55" spans="1:15" x14ac:dyDescent="0.25">
      <c r="A55">
        <v>20180730</v>
      </c>
      <c r="C55" t="s">
        <v>192</v>
      </c>
      <c r="D55" s="9" t="s">
        <v>141</v>
      </c>
      <c r="E55" s="9" t="s">
        <v>140</v>
      </c>
      <c r="G55" s="9" t="s">
        <v>277</v>
      </c>
      <c r="H55" s="34">
        <v>1.135E-5</v>
      </c>
      <c r="I55">
        <v>60</v>
      </c>
      <c r="J55" s="34">
        <v>4.3000000000000003E-6</v>
      </c>
      <c r="K55">
        <v>53</v>
      </c>
      <c r="L55" s="32">
        <v>1.26E-2</v>
      </c>
      <c r="M55">
        <v>47</v>
      </c>
      <c r="O55" s="7" t="s">
        <v>276</v>
      </c>
    </row>
    <row r="56" spans="1:15" x14ac:dyDescent="0.25">
      <c r="A56">
        <v>20180829</v>
      </c>
      <c r="C56" t="s">
        <v>192</v>
      </c>
      <c r="D56" s="9" t="s">
        <v>141</v>
      </c>
      <c r="E56" s="9" t="s">
        <v>140</v>
      </c>
      <c r="G56" s="9" t="s">
        <v>277</v>
      </c>
      <c r="H56" s="34">
        <v>1.135E-5</v>
      </c>
      <c r="I56">
        <v>60</v>
      </c>
      <c r="J56" s="34">
        <v>4.3000000000000003E-6</v>
      </c>
      <c r="K56">
        <v>53</v>
      </c>
      <c r="L56" s="32">
        <v>1.26E-2</v>
      </c>
      <c r="M56">
        <v>47</v>
      </c>
      <c r="O56" s="7"/>
    </row>
    <row r="57" spans="1:15" x14ac:dyDescent="0.25">
      <c r="A57">
        <v>20181001</v>
      </c>
      <c r="C57" t="s">
        <v>192</v>
      </c>
      <c r="D57" s="9" t="s">
        <v>141</v>
      </c>
      <c r="E57" s="9" t="s">
        <v>140</v>
      </c>
      <c r="G57" s="9" t="s">
        <v>277</v>
      </c>
      <c r="H57" s="34">
        <v>1.135E-5</v>
      </c>
      <c r="I57">
        <v>60</v>
      </c>
      <c r="J57" s="34">
        <v>4.3000000000000003E-6</v>
      </c>
      <c r="K57">
        <v>53</v>
      </c>
      <c r="L57" s="32">
        <v>1.26E-2</v>
      </c>
      <c r="M57">
        <v>47</v>
      </c>
      <c r="O57" s="7"/>
    </row>
    <row r="58" spans="1:15" x14ac:dyDescent="0.25">
      <c r="A58">
        <v>20181030</v>
      </c>
      <c r="C58" t="s">
        <v>192</v>
      </c>
      <c r="D58" s="9" t="s">
        <v>141</v>
      </c>
      <c r="E58" s="9" t="s">
        <v>140</v>
      </c>
      <c r="G58" s="9" t="s">
        <v>277</v>
      </c>
      <c r="H58" s="34">
        <v>1.135E-5</v>
      </c>
      <c r="I58">
        <v>60</v>
      </c>
      <c r="J58" s="34">
        <v>4.3000000000000003E-6</v>
      </c>
      <c r="K58">
        <v>53</v>
      </c>
      <c r="L58" s="32">
        <v>1.26E-2</v>
      </c>
      <c r="M58">
        <v>47</v>
      </c>
      <c r="O58" s="7"/>
    </row>
    <row r="59" spans="1:15" x14ac:dyDescent="0.25">
      <c r="A59">
        <v>20181210</v>
      </c>
      <c r="C59" t="s">
        <v>192</v>
      </c>
      <c r="D59" s="9" t="s">
        <v>141</v>
      </c>
      <c r="E59" s="9" t="s">
        <v>140</v>
      </c>
      <c r="G59" s="9" t="s">
        <v>277</v>
      </c>
      <c r="H59" s="34">
        <v>1.135E-5</v>
      </c>
      <c r="I59">
        <v>60</v>
      </c>
      <c r="J59" s="34">
        <v>4.3000000000000003E-6</v>
      </c>
      <c r="K59">
        <v>53</v>
      </c>
      <c r="L59" s="32">
        <v>1.26E-2</v>
      </c>
      <c r="M59">
        <v>47</v>
      </c>
      <c r="O59" s="7"/>
    </row>
    <row r="60" spans="1:15" x14ac:dyDescent="0.25">
      <c r="A60">
        <v>20181217</v>
      </c>
      <c r="C60" t="s">
        <v>192</v>
      </c>
      <c r="D60" s="9" t="s">
        <v>141</v>
      </c>
      <c r="E60" s="9" t="s">
        <v>140</v>
      </c>
      <c r="G60" s="9" t="s">
        <v>277</v>
      </c>
      <c r="H60" s="34">
        <v>1.135E-5</v>
      </c>
      <c r="I60">
        <v>60</v>
      </c>
      <c r="J60" s="34">
        <v>4.3000000000000003E-6</v>
      </c>
      <c r="K60">
        <v>53</v>
      </c>
      <c r="L60" s="32">
        <v>1.26E-2</v>
      </c>
      <c r="M60">
        <v>47</v>
      </c>
      <c r="O60" s="7"/>
    </row>
    <row r="61" spans="1:15" x14ac:dyDescent="0.25">
      <c r="A61">
        <v>20190114</v>
      </c>
      <c r="C61" t="s">
        <v>192</v>
      </c>
      <c r="D61" s="9" t="s">
        <v>141</v>
      </c>
      <c r="E61" s="9" t="s">
        <v>140</v>
      </c>
      <c r="G61" s="9" t="s">
        <v>277</v>
      </c>
      <c r="H61" s="34">
        <v>1.135E-5</v>
      </c>
      <c r="I61">
        <v>60</v>
      </c>
      <c r="J61" s="34">
        <v>4.3000000000000003E-6</v>
      </c>
      <c r="K61">
        <v>53</v>
      </c>
      <c r="L61" s="32">
        <v>1.26E-2</v>
      </c>
      <c r="M61">
        <v>47</v>
      </c>
      <c r="O61" s="7"/>
    </row>
    <row r="62" spans="1:15" x14ac:dyDescent="0.25">
      <c r="A62">
        <v>20190213</v>
      </c>
      <c r="C62" t="s">
        <v>192</v>
      </c>
      <c r="D62" s="9" t="s">
        <v>141</v>
      </c>
      <c r="E62" s="9" t="s">
        <v>140</v>
      </c>
      <c r="G62" s="9" t="s">
        <v>277</v>
      </c>
      <c r="H62" s="34">
        <v>1.135E-5</v>
      </c>
      <c r="I62">
        <v>60</v>
      </c>
      <c r="J62" s="34">
        <v>4.3000000000000003E-6</v>
      </c>
      <c r="K62">
        <v>53</v>
      </c>
      <c r="L62" s="32">
        <v>1.26E-2</v>
      </c>
      <c r="M62">
        <v>47</v>
      </c>
      <c r="O62" s="7"/>
    </row>
    <row r="63" spans="1:15" x14ac:dyDescent="0.25">
      <c r="A63">
        <v>20190304</v>
      </c>
      <c r="C63" t="s">
        <v>192</v>
      </c>
      <c r="D63" s="9" t="s">
        <v>141</v>
      </c>
      <c r="E63" s="9" t="s">
        <v>140</v>
      </c>
      <c r="G63" s="9" t="s">
        <v>277</v>
      </c>
      <c r="H63" s="34">
        <v>1.135E-5</v>
      </c>
      <c r="I63">
        <v>60</v>
      </c>
      <c r="J63" s="34">
        <v>4.3000000000000003E-6</v>
      </c>
      <c r="K63">
        <v>53</v>
      </c>
      <c r="L63" s="32">
        <v>1.26E-2</v>
      </c>
      <c r="M63">
        <v>47</v>
      </c>
      <c r="O63" s="7"/>
    </row>
    <row r="64" spans="1:15" x14ac:dyDescent="0.25">
      <c r="A64">
        <v>20190502</v>
      </c>
      <c r="C64" t="s">
        <v>192</v>
      </c>
      <c r="D64" s="9" t="s">
        <v>141</v>
      </c>
      <c r="E64" s="9" t="s">
        <v>140</v>
      </c>
      <c r="G64" s="9" t="s">
        <v>277</v>
      </c>
      <c r="H64" s="34">
        <v>1.135E-5</v>
      </c>
      <c r="I64">
        <v>60</v>
      </c>
      <c r="J64" s="34">
        <v>4.3000000000000003E-6</v>
      </c>
      <c r="K64">
        <v>53</v>
      </c>
      <c r="L64" s="32">
        <v>1.26E-2</v>
      </c>
      <c r="M64">
        <v>47</v>
      </c>
      <c r="O64" s="7"/>
    </row>
    <row r="65" spans="1:15" x14ac:dyDescent="0.25">
      <c r="A65">
        <v>20190513</v>
      </c>
      <c r="C65" t="s">
        <v>192</v>
      </c>
      <c r="D65" s="9" t="s">
        <v>141</v>
      </c>
      <c r="E65" s="9" t="s">
        <v>140</v>
      </c>
      <c r="G65" s="9" t="s">
        <v>277</v>
      </c>
      <c r="H65" s="34">
        <v>1.135E-5</v>
      </c>
      <c r="I65">
        <v>60</v>
      </c>
      <c r="J65" s="34">
        <v>4.3000000000000003E-6</v>
      </c>
      <c r="K65">
        <v>53</v>
      </c>
      <c r="L65" s="32">
        <v>1.26E-2</v>
      </c>
      <c r="M65">
        <v>47</v>
      </c>
      <c r="O65" s="7"/>
    </row>
    <row r="66" spans="1:15" x14ac:dyDescent="0.25">
      <c r="A66">
        <v>20190627</v>
      </c>
      <c r="C66" t="s">
        <v>192</v>
      </c>
      <c r="D66" s="9" t="s">
        <v>141</v>
      </c>
      <c r="E66" s="9" t="s">
        <v>140</v>
      </c>
      <c r="G66" s="9" t="s">
        <v>277</v>
      </c>
      <c r="H66" s="34">
        <v>1.135E-5</v>
      </c>
      <c r="I66">
        <v>60</v>
      </c>
      <c r="J66" s="34">
        <v>4.3000000000000003E-6</v>
      </c>
      <c r="K66">
        <v>53</v>
      </c>
      <c r="L66" s="32">
        <v>1.26E-2</v>
      </c>
      <c r="M66">
        <v>47</v>
      </c>
      <c r="O66" s="7" t="s">
        <v>348</v>
      </c>
    </row>
    <row r="67" spans="1:15" x14ac:dyDescent="0.25">
      <c r="A67">
        <v>20190719</v>
      </c>
      <c r="C67" t="s">
        <v>106</v>
      </c>
      <c r="D67" s="9" t="s">
        <v>141</v>
      </c>
      <c r="E67" s="9" t="s">
        <v>140</v>
      </c>
      <c r="G67" s="9" t="s">
        <v>356</v>
      </c>
      <c r="H67" s="34">
        <v>1.0879999999999999E-5</v>
      </c>
      <c r="I67">
        <v>49</v>
      </c>
      <c r="J67" s="34">
        <v>5.9270000000000002E-6</v>
      </c>
      <c r="K67">
        <v>45</v>
      </c>
      <c r="L67" s="32">
        <v>1.1299999999999999E-2</v>
      </c>
      <c r="M67">
        <v>38</v>
      </c>
      <c r="O67" s="7" t="s">
        <v>355</v>
      </c>
    </row>
    <row r="68" spans="1:15" x14ac:dyDescent="0.25">
      <c r="A68">
        <v>20190909</v>
      </c>
      <c r="C68" t="s">
        <v>106</v>
      </c>
      <c r="D68" s="9" t="s">
        <v>141</v>
      </c>
      <c r="E68" s="9" t="s">
        <v>140</v>
      </c>
      <c r="G68" s="9" t="s">
        <v>356</v>
      </c>
      <c r="H68" s="34">
        <v>1.0879999999999999E-5</v>
      </c>
      <c r="I68">
        <v>49</v>
      </c>
      <c r="J68" s="34">
        <v>5.9270000000000002E-6</v>
      </c>
      <c r="K68">
        <v>45</v>
      </c>
      <c r="L68" s="32">
        <v>1.1299999999999999E-2</v>
      </c>
      <c r="M68">
        <v>38</v>
      </c>
      <c r="O68" s="7"/>
    </row>
    <row r="69" spans="1:15" x14ac:dyDescent="0.25">
      <c r="A69">
        <v>20191001</v>
      </c>
      <c r="C69" t="s">
        <v>106</v>
      </c>
      <c r="D69" s="9" t="s">
        <v>141</v>
      </c>
      <c r="E69" s="9" t="s">
        <v>140</v>
      </c>
      <c r="G69" s="9" t="s">
        <v>356</v>
      </c>
      <c r="H69" s="34">
        <v>1.0879999999999999E-5</v>
      </c>
      <c r="I69">
        <v>49</v>
      </c>
      <c r="J69" s="34">
        <v>5.9270000000000002E-6</v>
      </c>
      <c r="K69">
        <v>45</v>
      </c>
      <c r="L69" s="32">
        <v>1.1299999999999999E-2</v>
      </c>
      <c r="M69">
        <v>38</v>
      </c>
      <c r="O69" t="s">
        <v>372</v>
      </c>
    </row>
    <row r="70" spans="1:15" x14ac:dyDescent="0.25">
      <c r="A70">
        <v>20191114</v>
      </c>
      <c r="C70" t="s">
        <v>106</v>
      </c>
      <c r="D70" s="9" t="s">
        <v>141</v>
      </c>
      <c r="E70" s="9" t="s">
        <v>140</v>
      </c>
      <c r="G70" s="9" t="s">
        <v>356</v>
      </c>
      <c r="H70" s="34">
        <v>1.0879999999999999E-5</v>
      </c>
      <c r="I70">
        <v>49</v>
      </c>
      <c r="J70" s="34">
        <v>5.9270000000000002E-6</v>
      </c>
      <c r="K70">
        <v>45</v>
      </c>
      <c r="L70" s="32">
        <v>1.1299999999999999E-2</v>
      </c>
      <c r="M70">
        <v>38</v>
      </c>
    </row>
    <row r="71" spans="1:15" x14ac:dyDescent="0.25">
      <c r="A71">
        <v>20191213</v>
      </c>
      <c r="C71" t="s">
        <v>106</v>
      </c>
      <c r="D71" s="9" t="s">
        <v>141</v>
      </c>
      <c r="E71" s="9" t="s">
        <v>140</v>
      </c>
      <c r="G71" s="9" t="s">
        <v>356</v>
      </c>
      <c r="H71" s="34">
        <v>1.0879999999999999E-5</v>
      </c>
      <c r="I71">
        <v>49</v>
      </c>
      <c r="J71" s="34">
        <v>5.9270000000000002E-6</v>
      </c>
      <c r="K71">
        <v>45</v>
      </c>
      <c r="L71" s="32">
        <v>1.1299999999999999E-2</v>
      </c>
      <c r="M71">
        <v>38</v>
      </c>
    </row>
    <row r="72" spans="1:15" x14ac:dyDescent="0.25">
      <c r="A72">
        <v>20200106</v>
      </c>
      <c r="C72" t="s">
        <v>106</v>
      </c>
      <c r="D72" s="9" t="s">
        <v>141</v>
      </c>
      <c r="E72" s="9" t="s">
        <v>140</v>
      </c>
      <c r="G72" s="9" t="s">
        <v>356</v>
      </c>
      <c r="H72" s="34">
        <v>1.0879999999999999E-5</v>
      </c>
      <c r="I72">
        <v>49</v>
      </c>
      <c r="J72" s="34">
        <v>5.9270000000000002E-6</v>
      </c>
      <c r="K72">
        <v>45</v>
      </c>
      <c r="L72" s="32">
        <v>1.1299999999999999E-2</v>
      </c>
      <c r="M72">
        <v>38</v>
      </c>
    </row>
    <row r="73" spans="1:15" x14ac:dyDescent="0.25">
      <c r="A73">
        <v>20200203</v>
      </c>
      <c r="C73" t="s">
        <v>106</v>
      </c>
      <c r="D73" s="9" t="s">
        <v>141</v>
      </c>
      <c r="E73" s="9" t="s">
        <v>140</v>
      </c>
      <c r="G73" s="9" t="s">
        <v>356</v>
      </c>
      <c r="H73" s="34">
        <v>1.0879999999999999E-5</v>
      </c>
      <c r="I73">
        <v>49</v>
      </c>
      <c r="J73" s="34">
        <v>5.9270000000000002E-6</v>
      </c>
      <c r="K73">
        <v>45</v>
      </c>
      <c r="L73" s="32">
        <v>1.1299999999999999E-2</v>
      </c>
      <c r="M73">
        <v>38</v>
      </c>
    </row>
    <row r="74" spans="1:15" x14ac:dyDescent="0.25">
      <c r="A74">
        <v>20200227</v>
      </c>
      <c r="C74" t="s">
        <v>106</v>
      </c>
      <c r="D74" s="9" t="s">
        <v>141</v>
      </c>
      <c r="E74" s="9" t="s">
        <v>140</v>
      </c>
      <c r="G74" s="9" t="s">
        <v>356</v>
      </c>
      <c r="H74" s="34">
        <v>1.0879999999999999E-5</v>
      </c>
      <c r="I74">
        <v>49</v>
      </c>
      <c r="J74" s="34">
        <v>5.9270000000000002E-6</v>
      </c>
      <c r="K74">
        <v>45</v>
      </c>
      <c r="L74" s="32">
        <v>1.1299999999999999E-2</v>
      </c>
      <c r="M74">
        <v>38</v>
      </c>
    </row>
    <row r="75" spans="1:15" x14ac:dyDescent="0.25">
      <c r="A75">
        <v>20200708</v>
      </c>
      <c r="C75" t="s">
        <v>106</v>
      </c>
      <c r="D75" s="9" t="s">
        <v>141</v>
      </c>
      <c r="E75" s="9" t="s">
        <v>140</v>
      </c>
      <c r="G75" s="9" t="s">
        <v>356</v>
      </c>
      <c r="H75" s="34">
        <v>1.0879999999999999E-5</v>
      </c>
      <c r="I75">
        <v>49</v>
      </c>
      <c r="J75" s="34">
        <v>5.9270000000000002E-6</v>
      </c>
      <c r="K75">
        <v>45</v>
      </c>
      <c r="L75" s="32">
        <v>1.1299999999999999E-2</v>
      </c>
      <c r="M75">
        <v>38</v>
      </c>
    </row>
    <row r="76" spans="1:15" x14ac:dyDescent="0.25">
      <c r="A76">
        <v>20200717</v>
      </c>
      <c r="C76" t="s">
        <v>106</v>
      </c>
      <c r="D76" s="9" t="s">
        <v>141</v>
      </c>
      <c r="E76" s="9" t="s">
        <v>140</v>
      </c>
      <c r="G76" s="9" t="s">
        <v>356</v>
      </c>
      <c r="H76" s="34">
        <v>1.0879999999999999E-5</v>
      </c>
      <c r="I76">
        <v>49</v>
      </c>
      <c r="J76" s="34">
        <v>5.9270000000000002E-6</v>
      </c>
      <c r="K76">
        <v>45</v>
      </c>
      <c r="L76" s="32">
        <v>1.1299999999999999E-2</v>
      </c>
      <c r="M76">
        <v>38</v>
      </c>
    </row>
    <row r="77" spans="1:15" x14ac:dyDescent="0.25">
      <c r="A77">
        <v>20200903</v>
      </c>
      <c r="C77" t="s">
        <v>106</v>
      </c>
      <c r="D77" s="9" t="s">
        <v>141</v>
      </c>
      <c r="E77" s="9" t="s">
        <v>140</v>
      </c>
      <c r="G77" s="9" t="s">
        <v>356</v>
      </c>
      <c r="H77" s="34">
        <v>1.0879999999999999E-5</v>
      </c>
      <c r="I77">
        <v>49</v>
      </c>
      <c r="J77" s="34">
        <v>5.9270000000000002E-6</v>
      </c>
      <c r="K77">
        <v>45</v>
      </c>
      <c r="L77" s="32">
        <v>1.1299999999999999E-2</v>
      </c>
      <c r="M77">
        <v>38</v>
      </c>
    </row>
    <row r="78" spans="1:15" x14ac:dyDescent="0.25">
      <c r="A78">
        <v>20201006</v>
      </c>
      <c r="C78" t="s">
        <v>106</v>
      </c>
      <c r="D78" s="9" t="s">
        <v>141</v>
      </c>
      <c r="E78" s="9" t="s">
        <v>140</v>
      </c>
      <c r="G78" s="9" t="s">
        <v>356</v>
      </c>
      <c r="H78" s="34">
        <v>1.0879999999999999E-5</v>
      </c>
      <c r="I78">
        <v>49</v>
      </c>
      <c r="J78" s="34">
        <v>5.9270000000000002E-6</v>
      </c>
      <c r="K78">
        <v>45</v>
      </c>
      <c r="L78" s="32">
        <v>1.1299999999999999E-2</v>
      </c>
      <c r="M78">
        <v>38</v>
      </c>
    </row>
    <row r="79" spans="1:15" x14ac:dyDescent="0.25">
      <c r="A79">
        <v>20201202</v>
      </c>
      <c r="C79" t="s">
        <v>106</v>
      </c>
      <c r="D79" s="9" t="s">
        <v>141</v>
      </c>
      <c r="E79" s="9" t="s">
        <v>140</v>
      </c>
      <c r="G79" s="9" t="s">
        <v>356</v>
      </c>
      <c r="H79" s="34">
        <v>1.0879999999999999E-5</v>
      </c>
      <c r="I79">
        <v>49</v>
      </c>
      <c r="J79" s="34">
        <v>5.9270000000000002E-6</v>
      </c>
      <c r="K79">
        <v>45</v>
      </c>
      <c r="L79" s="32">
        <v>1.1299999999999999E-2</v>
      </c>
      <c r="M79">
        <v>38</v>
      </c>
    </row>
    <row r="80" spans="1:15" x14ac:dyDescent="0.25">
      <c r="A80">
        <v>20210209</v>
      </c>
      <c r="C80" t="s">
        <v>106</v>
      </c>
      <c r="D80" s="9" t="s">
        <v>141</v>
      </c>
      <c r="E80" s="9" t="s">
        <v>140</v>
      </c>
      <c r="G80" s="9" t="s">
        <v>356</v>
      </c>
      <c r="H80" s="34">
        <v>1.0879999999999999E-5</v>
      </c>
      <c r="I80">
        <v>49</v>
      </c>
      <c r="J80" s="34">
        <v>5.9270000000000002E-6</v>
      </c>
      <c r="K80">
        <v>45</v>
      </c>
      <c r="L80" s="32">
        <v>1.1299999999999999E-2</v>
      </c>
      <c r="M80">
        <v>38</v>
      </c>
    </row>
    <row r="81" spans="1:15" x14ac:dyDescent="0.25">
      <c r="A81">
        <v>20210318</v>
      </c>
      <c r="C81" t="s">
        <v>106</v>
      </c>
      <c r="D81" s="9" t="s">
        <v>141</v>
      </c>
      <c r="E81" s="9" t="s">
        <v>140</v>
      </c>
      <c r="G81" s="9" t="s">
        <v>356</v>
      </c>
      <c r="H81" s="34">
        <v>1.0879999999999999E-5</v>
      </c>
      <c r="I81">
        <v>49</v>
      </c>
      <c r="J81" s="34">
        <v>5.9270000000000002E-6</v>
      </c>
      <c r="K81">
        <v>45</v>
      </c>
      <c r="L81" s="32">
        <v>1.1299999999999999E-2</v>
      </c>
      <c r="M81">
        <v>38</v>
      </c>
    </row>
    <row r="82" spans="1:15" x14ac:dyDescent="0.25">
      <c r="A82">
        <v>20210408</v>
      </c>
      <c r="C82" t="s">
        <v>106</v>
      </c>
      <c r="D82" s="9" t="s">
        <v>141</v>
      </c>
      <c r="E82" s="9" t="s">
        <v>140</v>
      </c>
      <c r="G82" s="9" t="s">
        <v>356</v>
      </c>
      <c r="H82" s="34">
        <v>1.0879999999999999E-5</v>
      </c>
      <c r="I82">
        <v>49</v>
      </c>
      <c r="J82" s="34">
        <v>5.9270000000000002E-6</v>
      </c>
      <c r="K82">
        <v>45</v>
      </c>
      <c r="L82" s="32">
        <v>1.1299999999999999E-2</v>
      </c>
      <c r="M82">
        <v>38</v>
      </c>
    </row>
    <row r="83" spans="1:15" x14ac:dyDescent="0.25">
      <c r="A83">
        <v>20210528</v>
      </c>
      <c r="C83" t="s">
        <v>468</v>
      </c>
      <c r="D83" s="9" t="s">
        <v>141</v>
      </c>
      <c r="E83" s="9" t="s">
        <v>140</v>
      </c>
      <c r="G83" s="9" t="s">
        <v>469</v>
      </c>
      <c r="H83" s="34">
        <v>1.1440000000000001E-5</v>
      </c>
      <c r="I83">
        <v>39</v>
      </c>
      <c r="J83" s="34">
        <v>4.0980000000000004E-6</v>
      </c>
      <c r="K83">
        <v>39</v>
      </c>
      <c r="L83" s="32">
        <v>1.2E-2</v>
      </c>
      <c r="M83">
        <v>49</v>
      </c>
      <c r="O83" t="s">
        <v>470</v>
      </c>
    </row>
    <row r="84" spans="1:15" x14ac:dyDescent="0.25">
      <c r="A84">
        <v>20210701</v>
      </c>
      <c r="C84" t="s">
        <v>468</v>
      </c>
      <c r="D84" s="9" t="s">
        <v>141</v>
      </c>
      <c r="E84" s="9" t="s">
        <v>140</v>
      </c>
      <c r="G84" s="9" t="s">
        <v>469</v>
      </c>
      <c r="H84" s="34">
        <v>1.1440000000000001E-5</v>
      </c>
      <c r="I84">
        <v>39</v>
      </c>
      <c r="J84" s="34">
        <v>4.0980000000000004E-6</v>
      </c>
      <c r="K84">
        <v>39</v>
      </c>
      <c r="L84" s="32">
        <v>1.2E-2</v>
      </c>
      <c r="M84">
        <v>49</v>
      </c>
    </row>
    <row r="85" spans="1:15" x14ac:dyDescent="0.25">
      <c r="A85">
        <v>20210804</v>
      </c>
      <c r="C85" t="s">
        <v>468</v>
      </c>
      <c r="D85" s="9" t="s">
        <v>141</v>
      </c>
      <c r="E85" s="9" t="s">
        <v>140</v>
      </c>
      <c r="G85" s="9" t="s">
        <v>469</v>
      </c>
      <c r="H85" s="34">
        <v>1.1440000000000001E-5</v>
      </c>
      <c r="I85">
        <v>39</v>
      </c>
      <c r="J85" s="34">
        <v>4.0980000000000004E-6</v>
      </c>
      <c r="K85">
        <v>39</v>
      </c>
      <c r="L85" s="32">
        <v>1.2E-2</v>
      </c>
      <c r="M85">
        <v>49</v>
      </c>
    </row>
    <row r="86" spans="1:15" x14ac:dyDescent="0.25">
      <c r="A86">
        <v>20210818</v>
      </c>
      <c r="C86" t="s">
        <v>468</v>
      </c>
      <c r="D86" s="9" t="s">
        <v>141</v>
      </c>
      <c r="E86" s="9" t="s">
        <v>140</v>
      </c>
      <c r="G86" s="9" t="s">
        <v>469</v>
      </c>
      <c r="H86" s="34">
        <v>1.1440000000000001E-5</v>
      </c>
      <c r="I86">
        <v>39</v>
      </c>
      <c r="J86" s="34">
        <v>4.0980000000000004E-6</v>
      </c>
      <c r="K86">
        <v>39</v>
      </c>
      <c r="L86" s="32">
        <v>1.2E-2</v>
      </c>
      <c r="M86">
        <v>49</v>
      </c>
    </row>
    <row r="87" spans="1:15" x14ac:dyDescent="0.25">
      <c r="A87">
        <v>20210902</v>
      </c>
      <c r="C87" t="s">
        <v>468</v>
      </c>
      <c r="D87" s="9" t="s">
        <v>141</v>
      </c>
      <c r="E87" s="9" t="s">
        <v>140</v>
      </c>
      <c r="G87" s="9" t="s">
        <v>469</v>
      </c>
      <c r="H87" s="34">
        <v>1.1440000000000001E-5</v>
      </c>
      <c r="I87">
        <v>39</v>
      </c>
      <c r="J87" s="34">
        <v>4.0980000000000004E-6</v>
      </c>
      <c r="K87">
        <v>39</v>
      </c>
      <c r="L87" s="32">
        <v>1.2E-2</v>
      </c>
      <c r="M87">
        <v>49</v>
      </c>
    </row>
    <row r="88" spans="1:15" x14ac:dyDescent="0.25">
      <c r="A88">
        <v>20210928</v>
      </c>
      <c r="C88" t="s">
        <v>468</v>
      </c>
      <c r="D88" s="9" t="s">
        <v>141</v>
      </c>
      <c r="E88" s="9" t="s">
        <v>140</v>
      </c>
      <c r="G88" s="9" t="s">
        <v>469</v>
      </c>
      <c r="H88" s="34">
        <v>1.1440000000000001E-5</v>
      </c>
      <c r="I88">
        <v>39</v>
      </c>
      <c r="J88" s="34">
        <v>4.0980000000000004E-6</v>
      </c>
      <c r="K88">
        <v>39</v>
      </c>
      <c r="L88" s="32">
        <v>1.2E-2</v>
      </c>
      <c r="M88">
        <v>49</v>
      </c>
    </row>
    <row r="89" spans="1:15" x14ac:dyDescent="0.25">
      <c r="A89">
        <v>20211028</v>
      </c>
      <c r="C89" t="s">
        <v>468</v>
      </c>
      <c r="D89" s="9" t="s">
        <v>141</v>
      </c>
      <c r="E89" s="9" t="s">
        <v>140</v>
      </c>
      <c r="G89" s="9" t="s">
        <v>469</v>
      </c>
      <c r="H89" s="34">
        <v>1.1440000000000001E-5</v>
      </c>
      <c r="I89">
        <v>39</v>
      </c>
      <c r="J89" s="34">
        <v>4.0980000000000004E-6</v>
      </c>
      <c r="K89">
        <v>39</v>
      </c>
      <c r="L89" s="32">
        <v>1.2E-2</v>
      </c>
      <c r="M89">
        <v>49</v>
      </c>
    </row>
    <row r="90" spans="1:15" x14ac:dyDescent="0.25">
      <c r="A90">
        <v>20211129</v>
      </c>
      <c r="C90" t="s">
        <v>468</v>
      </c>
      <c r="D90" s="9" t="s">
        <v>141</v>
      </c>
      <c r="E90" s="9" t="s">
        <v>140</v>
      </c>
      <c r="G90" s="9" t="s">
        <v>469</v>
      </c>
      <c r="H90" s="34">
        <v>1.1440000000000001E-5</v>
      </c>
      <c r="I90">
        <v>39</v>
      </c>
      <c r="J90" s="34">
        <v>4.0980000000000004E-6</v>
      </c>
      <c r="K90">
        <v>39</v>
      </c>
      <c r="L90" s="32">
        <v>1.2E-2</v>
      </c>
      <c r="M90">
        <v>49</v>
      </c>
      <c r="O90" t="s">
        <v>521</v>
      </c>
    </row>
    <row r="91" spans="1:15" x14ac:dyDescent="0.25">
      <c r="A91">
        <v>20211215</v>
      </c>
      <c r="C91" t="s">
        <v>468</v>
      </c>
      <c r="D91" s="9" t="s">
        <v>141</v>
      </c>
      <c r="E91" s="9" t="s">
        <v>140</v>
      </c>
      <c r="G91" s="9" t="s">
        <v>469</v>
      </c>
      <c r="H91" s="34">
        <v>1.1440000000000001E-5</v>
      </c>
      <c r="I91">
        <v>39</v>
      </c>
      <c r="J91" s="34">
        <v>4.0980000000000004E-6</v>
      </c>
      <c r="K91">
        <v>39</v>
      </c>
      <c r="L91" s="32">
        <v>1.2E-2</v>
      </c>
      <c r="M91">
        <v>49</v>
      </c>
    </row>
    <row r="92" spans="1:15" x14ac:dyDescent="0.25">
      <c r="A92">
        <v>20220107</v>
      </c>
      <c r="C92" t="s">
        <v>468</v>
      </c>
      <c r="D92" s="9" t="s">
        <v>141</v>
      </c>
      <c r="E92" s="9" t="s">
        <v>140</v>
      </c>
      <c r="G92" s="9" t="s">
        <v>469</v>
      </c>
      <c r="H92" s="34">
        <v>1.1440000000000001E-5</v>
      </c>
      <c r="I92">
        <v>39</v>
      </c>
      <c r="J92" s="34">
        <v>4.0980000000000004E-6</v>
      </c>
      <c r="K92">
        <v>39</v>
      </c>
      <c r="L92" s="32">
        <v>1.2E-2</v>
      </c>
      <c r="M92">
        <v>49</v>
      </c>
    </row>
    <row r="93" spans="1:15" x14ac:dyDescent="0.25">
      <c r="A93">
        <v>20220124</v>
      </c>
      <c r="C93" t="s">
        <v>468</v>
      </c>
      <c r="D93" s="9" t="s">
        <v>141</v>
      </c>
      <c r="E93" s="9" t="s">
        <v>140</v>
      </c>
      <c r="G93" s="9" t="s">
        <v>469</v>
      </c>
      <c r="H93" s="34">
        <v>1.1440000000000001E-5</v>
      </c>
      <c r="I93">
        <v>39</v>
      </c>
      <c r="J93" s="34">
        <v>4.0980000000000004E-6</v>
      </c>
      <c r="K93">
        <v>39</v>
      </c>
      <c r="L93" s="32">
        <v>1.2E-2</v>
      </c>
      <c r="M93">
        <v>49</v>
      </c>
      <c r="O93" t="s">
        <v>553</v>
      </c>
    </row>
    <row r="94" spans="1:15" x14ac:dyDescent="0.25">
      <c r="A94">
        <v>20220310</v>
      </c>
      <c r="C94" t="s">
        <v>468</v>
      </c>
      <c r="D94" s="9" t="s">
        <v>141</v>
      </c>
      <c r="E94" s="9" t="s">
        <v>140</v>
      </c>
      <c r="G94" s="9" t="s">
        <v>469</v>
      </c>
      <c r="H94" s="34">
        <v>1.1440000000000001E-5</v>
      </c>
      <c r="I94">
        <v>39</v>
      </c>
      <c r="J94" s="34">
        <v>4.0980000000000004E-6</v>
      </c>
      <c r="K94">
        <v>39</v>
      </c>
      <c r="L94" s="32">
        <v>1.2E-2</v>
      </c>
      <c r="M94">
        <v>49</v>
      </c>
      <c r="O94" t="s">
        <v>577</v>
      </c>
    </row>
    <row r="95" spans="1:15" x14ac:dyDescent="0.25">
      <c r="A95">
        <v>20220420</v>
      </c>
      <c r="C95" t="s">
        <v>468</v>
      </c>
      <c r="D95" s="9" t="s">
        <v>141</v>
      </c>
      <c r="E95" s="9" t="s">
        <v>140</v>
      </c>
      <c r="G95" s="9" t="s">
        <v>469</v>
      </c>
      <c r="H95" s="34">
        <v>1.1440000000000001E-5</v>
      </c>
      <c r="I95">
        <v>39</v>
      </c>
      <c r="J95" s="34">
        <v>4.0980000000000004E-6</v>
      </c>
      <c r="K95">
        <v>39</v>
      </c>
      <c r="L95" s="32">
        <v>1.2E-2</v>
      </c>
      <c r="M95">
        <v>49</v>
      </c>
      <c r="O95" t="s">
        <v>578</v>
      </c>
    </row>
    <row r="96" spans="1:15" x14ac:dyDescent="0.25">
      <c r="A96">
        <v>20220516</v>
      </c>
      <c r="C96" t="s">
        <v>468</v>
      </c>
      <c r="D96" s="9" t="s">
        <v>141</v>
      </c>
      <c r="E96" s="9" t="s">
        <v>140</v>
      </c>
      <c r="G96" s="9" t="s">
        <v>469</v>
      </c>
      <c r="H96" s="34">
        <v>1.1440000000000001E-5</v>
      </c>
      <c r="I96">
        <v>39</v>
      </c>
      <c r="J96" s="34">
        <v>4.0980000000000004E-6</v>
      </c>
      <c r="K96">
        <v>39</v>
      </c>
      <c r="L96" s="32">
        <v>1.2E-2</v>
      </c>
      <c r="M96">
        <v>49</v>
      </c>
    </row>
    <row r="97" spans="1:15" x14ac:dyDescent="0.25">
      <c r="A97">
        <v>20220524</v>
      </c>
      <c r="C97" t="s">
        <v>468</v>
      </c>
      <c r="D97" s="9" t="s">
        <v>141</v>
      </c>
      <c r="E97" s="9" t="s">
        <v>140</v>
      </c>
      <c r="G97" s="9" t="s">
        <v>469</v>
      </c>
      <c r="H97" s="34">
        <v>1.1440000000000001E-5</v>
      </c>
      <c r="I97">
        <v>39</v>
      </c>
      <c r="J97" s="34">
        <v>4.0980000000000004E-6</v>
      </c>
      <c r="K97">
        <v>39</v>
      </c>
      <c r="L97" s="32">
        <v>1.2E-2</v>
      </c>
      <c r="M97">
        <v>49</v>
      </c>
    </row>
    <row r="98" spans="1:15" x14ac:dyDescent="0.25">
      <c r="A98">
        <v>20220602</v>
      </c>
      <c r="C98" t="s">
        <v>468</v>
      </c>
      <c r="D98" s="9" t="s">
        <v>141</v>
      </c>
      <c r="E98" s="9" t="s">
        <v>140</v>
      </c>
      <c r="G98" s="9" t="s">
        <v>469</v>
      </c>
      <c r="H98" s="34">
        <v>1.1440000000000001E-5</v>
      </c>
      <c r="I98">
        <v>39</v>
      </c>
      <c r="J98" s="34">
        <v>4.0980000000000004E-6</v>
      </c>
      <c r="K98">
        <v>39</v>
      </c>
      <c r="L98" s="32">
        <v>1.2E-2</v>
      </c>
      <c r="M98">
        <v>49</v>
      </c>
    </row>
    <row r="99" spans="1:15" x14ac:dyDescent="0.25">
      <c r="A99">
        <v>20220602</v>
      </c>
      <c r="C99" t="s">
        <v>468</v>
      </c>
      <c r="D99" s="9" t="s">
        <v>141</v>
      </c>
      <c r="E99" s="9" t="s">
        <v>140</v>
      </c>
      <c r="G99" s="9" t="s">
        <v>469</v>
      </c>
      <c r="H99" s="34">
        <v>1.1440000000000001E-5</v>
      </c>
      <c r="I99">
        <v>39</v>
      </c>
      <c r="J99" s="34">
        <v>4.0980000000000004E-6</v>
      </c>
      <c r="K99">
        <v>39</v>
      </c>
      <c r="L99" s="32">
        <v>1.2E-2</v>
      </c>
      <c r="M99">
        <v>49</v>
      </c>
      <c r="O99" t="s">
        <v>596</v>
      </c>
    </row>
    <row r="100" spans="1:15" x14ac:dyDescent="0.25">
      <c r="A100">
        <v>20220719</v>
      </c>
      <c r="C100" t="s">
        <v>602</v>
      </c>
      <c r="D100" s="9" t="s">
        <v>141</v>
      </c>
      <c r="E100" s="9" t="s">
        <v>140</v>
      </c>
      <c r="G100" s="9" t="s">
        <v>606</v>
      </c>
      <c r="H100" s="34">
        <v>1.131E-5</v>
      </c>
      <c r="I100">
        <v>42</v>
      </c>
      <c r="J100" s="34">
        <v>3.596E-6</v>
      </c>
      <c r="K100">
        <v>49</v>
      </c>
      <c r="L100" s="32">
        <v>1.2E-2</v>
      </c>
      <c r="M100">
        <v>39</v>
      </c>
      <c r="O100" t="s">
        <v>608</v>
      </c>
    </row>
    <row r="101" spans="1:15" x14ac:dyDescent="0.25">
      <c r="A101">
        <v>20220909</v>
      </c>
      <c r="C101" t="s">
        <v>602</v>
      </c>
      <c r="D101" s="9" t="s">
        <v>141</v>
      </c>
      <c r="E101" s="9" t="s">
        <v>140</v>
      </c>
      <c r="G101" s="9" t="s">
        <v>606</v>
      </c>
      <c r="H101" s="34">
        <v>1.131E-5</v>
      </c>
      <c r="I101">
        <v>42</v>
      </c>
      <c r="J101" s="34">
        <v>3.596E-6</v>
      </c>
      <c r="K101">
        <v>49</v>
      </c>
      <c r="L101" s="32">
        <v>1.2E-2</v>
      </c>
      <c r="M101">
        <v>39</v>
      </c>
      <c r="O101" t="s">
        <v>613</v>
      </c>
    </row>
    <row r="102" spans="1:15" x14ac:dyDescent="0.25">
      <c r="A102">
        <v>20220919</v>
      </c>
      <c r="C102" t="s">
        <v>602</v>
      </c>
      <c r="D102" s="9" t="s">
        <v>141</v>
      </c>
      <c r="E102" s="9" t="s">
        <v>140</v>
      </c>
      <c r="G102" s="9" t="s">
        <v>606</v>
      </c>
      <c r="H102" s="34">
        <v>1.131E-5</v>
      </c>
      <c r="I102">
        <v>42</v>
      </c>
      <c r="J102" s="34">
        <v>3.596E-6</v>
      </c>
      <c r="K102">
        <v>49</v>
      </c>
      <c r="L102" s="32">
        <v>1.2E-2</v>
      </c>
      <c r="M102">
        <v>39</v>
      </c>
    </row>
    <row r="103" spans="1:15" x14ac:dyDescent="0.25">
      <c r="A103">
        <v>20221028</v>
      </c>
      <c r="C103" t="s">
        <v>602</v>
      </c>
      <c r="D103" s="9" t="s">
        <v>141</v>
      </c>
      <c r="E103" s="9" t="s">
        <v>140</v>
      </c>
      <c r="G103" s="9" t="s">
        <v>606</v>
      </c>
      <c r="H103" s="34">
        <v>1.131E-5</v>
      </c>
      <c r="I103">
        <v>42</v>
      </c>
      <c r="J103" s="34">
        <v>3.596E-6</v>
      </c>
      <c r="K103">
        <v>49</v>
      </c>
      <c r="L103" s="32">
        <v>1.2E-2</v>
      </c>
      <c r="M103">
        <v>39</v>
      </c>
    </row>
    <row r="104" spans="1:15" x14ac:dyDescent="0.25">
      <c r="A104">
        <v>20221103</v>
      </c>
      <c r="C104" t="s">
        <v>602</v>
      </c>
      <c r="D104" s="9" t="s">
        <v>141</v>
      </c>
      <c r="E104" s="9" t="s">
        <v>140</v>
      </c>
      <c r="G104" s="9" t="s">
        <v>606</v>
      </c>
      <c r="H104" s="34">
        <v>1.131E-5</v>
      </c>
      <c r="I104">
        <v>42</v>
      </c>
      <c r="J104" s="34">
        <v>3.596E-6</v>
      </c>
      <c r="K104">
        <v>49</v>
      </c>
      <c r="L104" s="32">
        <v>1.2E-2</v>
      </c>
      <c r="M104">
        <v>39</v>
      </c>
    </row>
    <row r="105" spans="1:15" x14ac:dyDescent="0.25">
      <c r="A105">
        <v>20221209</v>
      </c>
      <c r="C105" t="s">
        <v>602</v>
      </c>
      <c r="D105" s="9" t="s">
        <v>141</v>
      </c>
      <c r="E105" s="9" t="s">
        <v>140</v>
      </c>
      <c r="G105" s="9" t="s">
        <v>606</v>
      </c>
      <c r="H105" s="34">
        <v>1.131E-5</v>
      </c>
      <c r="I105">
        <v>42</v>
      </c>
      <c r="J105" s="34">
        <v>3.596E-6</v>
      </c>
      <c r="K105">
        <v>49</v>
      </c>
      <c r="L105" s="32">
        <v>1.2E-2</v>
      </c>
      <c r="M105">
        <v>39</v>
      </c>
    </row>
    <row r="106" spans="1:15" x14ac:dyDescent="0.25">
      <c r="A106">
        <v>20221214</v>
      </c>
      <c r="C106" t="s">
        <v>602</v>
      </c>
      <c r="D106" s="9" t="s">
        <v>141</v>
      </c>
      <c r="E106" s="9" t="s">
        <v>140</v>
      </c>
      <c r="G106" s="9" t="s">
        <v>606</v>
      </c>
      <c r="H106" s="34">
        <v>1.131E-5</v>
      </c>
      <c r="I106">
        <v>42</v>
      </c>
      <c r="J106" s="34">
        <v>3.596E-6</v>
      </c>
      <c r="K106">
        <v>49</v>
      </c>
      <c r="L106" s="32">
        <v>1.2E-2</v>
      </c>
      <c r="M106">
        <v>39</v>
      </c>
    </row>
    <row r="107" spans="1:15" x14ac:dyDescent="0.25">
      <c r="A107">
        <v>20230118</v>
      </c>
      <c r="C107" t="s">
        <v>602</v>
      </c>
      <c r="D107" s="9" t="s">
        <v>141</v>
      </c>
      <c r="E107" s="9" t="s">
        <v>140</v>
      </c>
      <c r="G107" s="9" t="s">
        <v>606</v>
      </c>
      <c r="H107" s="34">
        <v>1.131E-5</v>
      </c>
      <c r="I107">
        <v>42</v>
      </c>
      <c r="J107" s="34">
        <v>3.596E-6</v>
      </c>
      <c r="K107">
        <v>49</v>
      </c>
      <c r="L107" s="32">
        <v>1.2E-2</v>
      </c>
      <c r="M107">
        <v>39</v>
      </c>
    </row>
    <row r="108" spans="1:15" x14ac:dyDescent="0.25">
      <c r="A108">
        <v>20230215</v>
      </c>
      <c r="C108" t="s">
        <v>602</v>
      </c>
      <c r="D108" s="9" t="s">
        <v>141</v>
      </c>
      <c r="E108" s="9" t="s">
        <v>140</v>
      </c>
      <c r="G108" s="9" t="s">
        <v>606</v>
      </c>
      <c r="H108" s="34">
        <v>1.131E-5</v>
      </c>
      <c r="I108">
        <v>42</v>
      </c>
      <c r="J108" s="34">
        <v>3.596E-6</v>
      </c>
      <c r="K108">
        <v>49</v>
      </c>
      <c r="L108" s="32">
        <v>1.2E-2</v>
      </c>
      <c r="M108">
        <v>39</v>
      </c>
    </row>
    <row r="109" spans="1:15" x14ac:dyDescent="0.25">
      <c r="A109">
        <v>20230302</v>
      </c>
      <c r="C109" t="s">
        <v>602</v>
      </c>
      <c r="D109" s="9" t="s">
        <v>141</v>
      </c>
      <c r="E109" s="9" t="s">
        <v>140</v>
      </c>
      <c r="G109" s="9" t="s">
        <v>606</v>
      </c>
      <c r="H109" s="34">
        <v>1.131E-5</v>
      </c>
      <c r="I109">
        <v>42</v>
      </c>
      <c r="J109" s="34">
        <v>3.596E-6</v>
      </c>
      <c r="K109">
        <v>49</v>
      </c>
      <c r="L109" s="32">
        <v>1.2E-2</v>
      </c>
      <c r="M109">
        <v>39</v>
      </c>
    </row>
    <row r="110" spans="1:15" x14ac:dyDescent="0.25">
      <c r="A110">
        <v>20230406</v>
      </c>
      <c r="C110" t="s">
        <v>602</v>
      </c>
      <c r="D110" s="9" t="s">
        <v>141</v>
      </c>
      <c r="E110" s="9" t="s">
        <v>140</v>
      </c>
      <c r="G110" s="9" t="s">
        <v>606</v>
      </c>
      <c r="H110" s="34">
        <v>1.131E-5</v>
      </c>
      <c r="I110">
        <v>42</v>
      </c>
      <c r="J110" s="34">
        <v>3.596E-6</v>
      </c>
      <c r="K110">
        <v>49</v>
      </c>
      <c r="L110" s="32">
        <v>1.2E-2</v>
      </c>
      <c r="M110">
        <v>39</v>
      </c>
      <c r="O110" t="s">
        <v>665</v>
      </c>
    </row>
    <row r="111" spans="1:15" x14ac:dyDescent="0.25">
      <c r="A111">
        <v>20230512</v>
      </c>
      <c r="C111" t="s">
        <v>602</v>
      </c>
      <c r="D111" s="9" t="s">
        <v>141</v>
      </c>
      <c r="E111" s="9" t="s">
        <v>140</v>
      </c>
      <c r="G111" s="9" t="s">
        <v>606</v>
      </c>
      <c r="H111" s="34">
        <v>1.131E-5</v>
      </c>
      <c r="I111">
        <v>42</v>
      </c>
      <c r="J111" s="34">
        <v>3.596E-6</v>
      </c>
      <c r="K111">
        <v>49</v>
      </c>
      <c r="L111" s="32">
        <v>1.2E-2</v>
      </c>
      <c r="M111">
        <v>39</v>
      </c>
    </row>
    <row r="112" spans="1:15" x14ac:dyDescent="0.25">
      <c r="A112">
        <v>20230605</v>
      </c>
      <c r="C112" t="s">
        <v>602</v>
      </c>
      <c r="D112" s="9" t="s">
        <v>141</v>
      </c>
      <c r="E112" s="9" t="s">
        <v>140</v>
      </c>
      <c r="G112" s="9" t="s">
        <v>606</v>
      </c>
      <c r="H112" s="34">
        <v>1.131E-5</v>
      </c>
      <c r="I112">
        <v>42</v>
      </c>
      <c r="J112" s="34">
        <v>3.596E-6</v>
      </c>
      <c r="K112">
        <v>49</v>
      </c>
      <c r="L112" s="32">
        <v>1.2E-2</v>
      </c>
      <c r="M112">
        <v>39</v>
      </c>
    </row>
    <row r="113" spans="1:15" x14ac:dyDescent="0.25">
      <c r="A113">
        <v>20230710</v>
      </c>
      <c r="C113" t="s">
        <v>602</v>
      </c>
      <c r="D113" s="9" t="s">
        <v>141</v>
      </c>
      <c r="E113" s="9" t="s">
        <v>140</v>
      </c>
      <c r="G113" s="9" t="s">
        <v>606</v>
      </c>
      <c r="H113" s="34">
        <v>1.131E-5</v>
      </c>
      <c r="I113">
        <v>42</v>
      </c>
      <c r="J113" s="34">
        <v>3.596E-6</v>
      </c>
      <c r="K113">
        <v>49</v>
      </c>
      <c r="L113" s="32">
        <v>1.2E-2</v>
      </c>
      <c r="M113">
        <v>39</v>
      </c>
    </row>
    <row r="114" spans="1:15" x14ac:dyDescent="0.25">
      <c r="A114">
        <v>20230731</v>
      </c>
      <c r="C114" t="s">
        <v>602</v>
      </c>
      <c r="D114" s="9" t="s">
        <v>141</v>
      </c>
      <c r="E114" s="9" t="s">
        <v>140</v>
      </c>
      <c r="G114" s="9" t="s">
        <v>606</v>
      </c>
      <c r="H114" s="34">
        <v>1.131E-5</v>
      </c>
      <c r="I114">
        <v>42</v>
      </c>
      <c r="J114" s="34">
        <v>3.596E-6</v>
      </c>
      <c r="K114">
        <v>49</v>
      </c>
      <c r="L114" s="32">
        <v>1.2E-2</v>
      </c>
      <c r="M114">
        <v>39</v>
      </c>
    </row>
    <row r="115" spans="1:15" x14ac:dyDescent="0.25">
      <c r="A115">
        <v>20230908</v>
      </c>
      <c r="C115" t="s">
        <v>602</v>
      </c>
      <c r="D115" s="9" t="s">
        <v>141</v>
      </c>
      <c r="E115" s="9" t="s">
        <v>140</v>
      </c>
      <c r="G115" s="9" t="s">
        <v>606</v>
      </c>
      <c r="H115" s="34">
        <v>1.131E-5</v>
      </c>
      <c r="I115">
        <v>42</v>
      </c>
      <c r="J115" s="34">
        <v>3.596E-6</v>
      </c>
      <c r="K115">
        <v>49</v>
      </c>
      <c r="L115" s="32">
        <v>1.2E-2</v>
      </c>
      <c r="M115">
        <v>39</v>
      </c>
    </row>
    <row r="116" spans="1:15" x14ac:dyDescent="0.25">
      <c r="A116">
        <v>20231013</v>
      </c>
      <c r="C116" t="s">
        <v>602</v>
      </c>
      <c r="D116" s="9" t="s">
        <v>141</v>
      </c>
      <c r="E116" s="9" t="s">
        <v>140</v>
      </c>
      <c r="G116" s="9" t="s">
        <v>606</v>
      </c>
      <c r="H116" s="34">
        <v>1.131E-5</v>
      </c>
      <c r="I116">
        <v>42</v>
      </c>
      <c r="J116" s="34">
        <v>3.596E-6</v>
      </c>
      <c r="K116">
        <v>49</v>
      </c>
      <c r="L116" s="32">
        <v>1.2E-2</v>
      </c>
      <c r="M116">
        <v>39</v>
      </c>
    </row>
    <row r="117" spans="1:15" x14ac:dyDescent="0.25">
      <c r="A117">
        <v>20231114</v>
      </c>
      <c r="C117" t="s">
        <v>602</v>
      </c>
      <c r="D117" s="9" t="s">
        <v>141</v>
      </c>
      <c r="E117" s="9" t="s">
        <v>140</v>
      </c>
      <c r="G117" s="9" t="s">
        <v>606</v>
      </c>
      <c r="H117" s="34">
        <v>1.131E-5</v>
      </c>
      <c r="I117">
        <v>42</v>
      </c>
      <c r="J117" s="34">
        <v>3.596E-6</v>
      </c>
      <c r="K117">
        <v>49</v>
      </c>
      <c r="L117" s="32">
        <v>1.2E-2</v>
      </c>
      <c r="M117">
        <v>39</v>
      </c>
    </row>
    <row r="118" spans="1:15" x14ac:dyDescent="0.25">
      <c r="A118">
        <v>20231208</v>
      </c>
      <c r="C118" t="s">
        <v>602</v>
      </c>
      <c r="D118" s="9" t="s">
        <v>141</v>
      </c>
      <c r="E118" s="9" t="s">
        <v>140</v>
      </c>
      <c r="G118" s="9" t="s">
        <v>606</v>
      </c>
      <c r="H118" s="34">
        <v>1.131E-5</v>
      </c>
      <c r="I118">
        <v>42</v>
      </c>
      <c r="J118" s="34">
        <v>3.596E-6</v>
      </c>
      <c r="K118">
        <v>49</v>
      </c>
      <c r="L118" s="32">
        <v>1.2E-2</v>
      </c>
      <c r="M118">
        <v>39</v>
      </c>
    </row>
    <row r="119" spans="1:15" x14ac:dyDescent="0.25">
      <c r="A119">
        <v>20231220</v>
      </c>
      <c r="C119" t="s">
        <v>602</v>
      </c>
      <c r="D119" s="9" t="s">
        <v>141</v>
      </c>
      <c r="E119" s="9" t="s">
        <v>140</v>
      </c>
      <c r="G119" s="9" t="s">
        <v>606</v>
      </c>
      <c r="H119" s="34">
        <v>1.131E-5</v>
      </c>
      <c r="I119">
        <v>42</v>
      </c>
      <c r="J119" s="34">
        <v>3.596E-6</v>
      </c>
      <c r="K119">
        <v>49</v>
      </c>
      <c r="L119" s="32">
        <v>1.2E-2</v>
      </c>
      <c r="M119">
        <v>39</v>
      </c>
    </row>
    <row r="120" spans="1:15" x14ac:dyDescent="0.25">
      <c r="A120">
        <v>20240123</v>
      </c>
      <c r="C120" t="s">
        <v>602</v>
      </c>
      <c r="D120" s="9" t="s">
        <v>141</v>
      </c>
      <c r="E120" s="9" t="s">
        <v>140</v>
      </c>
      <c r="G120" s="9" t="s">
        <v>606</v>
      </c>
      <c r="H120" s="34">
        <v>1.131E-5</v>
      </c>
      <c r="I120">
        <v>42</v>
      </c>
      <c r="J120" s="34">
        <v>3.596E-6</v>
      </c>
      <c r="K120">
        <v>49</v>
      </c>
      <c r="L120" s="32">
        <v>1.2E-2</v>
      </c>
      <c r="M120">
        <v>39</v>
      </c>
    </row>
    <row r="121" spans="1:15" x14ac:dyDescent="0.25">
      <c r="A121">
        <v>20240215</v>
      </c>
      <c r="C121" t="s">
        <v>736</v>
      </c>
      <c r="D121" s="9" t="s">
        <v>141</v>
      </c>
      <c r="E121" s="9" t="s">
        <v>140</v>
      </c>
      <c r="G121" s="9" t="s">
        <v>737</v>
      </c>
      <c r="H121" s="34">
        <v>1.133E-5</v>
      </c>
      <c r="I121">
        <v>53</v>
      </c>
      <c r="J121" s="34">
        <v>3.6830000000000001E-6</v>
      </c>
      <c r="K121">
        <v>51</v>
      </c>
      <c r="L121" s="32">
        <v>1.21E-2</v>
      </c>
      <c r="M121">
        <v>50</v>
      </c>
      <c r="O121" t="s">
        <v>746</v>
      </c>
    </row>
    <row r="122" spans="1:15" x14ac:dyDescent="0.25">
      <c r="A122">
        <v>20240311</v>
      </c>
      <c r="C122" t="s">
        <v>736</v>
      </c>
      <c r="D122" s="9" t="s">
        <v>141</v>
      </c>
      <c r="E122" s="9" t="s">
        <v>140</v>
      </c>
      <c r="G122" s="9" t="s">
        <v>737</v>
      </c>
      <c r="H122" s="34">
        <v>1.133E-5</v>
      </c>
      <c r="I122">
        <v>53</v>
      </c>
      <c r="J122" s="34">
        <v>3.6830000000000001E-6</v>
      </c>
      <c r="K122">
        <v>51</v>
      </c>
      <c r="L122" s="32">
        <v>1.21E-2</v>
      </c>
      <c r="M122">
        <v>50</v>
      </c>
      <c r="O122" t="s">
        <v>755</v>
      </c>
    </row>
    <row r="123" spans="1:15" x14ac:dyDescent="0.25">
      <c r="A123">
        <v>20240418</v>
      </c>
      <c r="C123" t="s">
        <v>736</v>
      </c>
      <c r="D123" s="9" t="s">
        <v>141</v>
      </c>
      <c r="E123" s="9" t="s">
        <v>140</v>
      </c>
      <c r="G123" s="9" t="s">
        <v>737</v>
      </c>
      <c r="H123" s="34">
        <v>1.133E-5</v>
      </c>
      <c r="I123">
        <v>53</v>
      </c>
      <c r="J123" s="34">
        <v>3.6830000000000001E-6</v>
      </c>
      <c r="K123">
        <v>51</v>
      </c>
      <c r="L123" s="32">
        <v>1.21E-2</v>
      </c>
      <c r="M123">
        <v>50</v>
      </c>
    </row>
    <row r="124" spans="1:15" x14ac:dyDescent="0.25">
      <c r="A124">
        <v>20240522</v>
      </c>
      <c r="C124" t="s">
        <v>736</v>
      </c>
      <c r="D124" s="9" t="s">
        <v>141</v>
      </c>
      <c r="E124" s="9" t="s">
        <v>140</v>
      </c>
      <c r="G124" s="9" t="s">
        <v>737</v>
      </c>
      <c r="H124" s="34">
        <v>1.133E-5</v>
      </c>
      <c r="I124">
        <v>53</v>
      </c>
      <c r="J124" s="34">
        <v>3.6830000000000001E-6</v>
      </c>
      <c r="K124">
        <v>51</v>
      </c>
      <c r="L124" s="32">
        <v>1.21E-2</v>
      </c>
      <c r="M124">
        <v>50</v>
      </c>
    </row>
    <row r="125" spans="1:15" x14ac:dyDescent="0.25">
      <c r="A125">
        <v>20240618</v>
      </c>
      <c r="C125" t="s">
        <v>736</v>
      </c>
      <c r="D125" s="9" t="s">
        <v>141</v>
      </c>
      <c r="E125" s="9" t="s">
        <v>140</v>
      </c>
      <c r="G125" s="9" t="s">
        <v>737</v>
      </c>
      <c r="H125" s="34">
        <v>1.133E-5</v>
      </c>
      <c r="I125">
        <v>53</v>
      </c>
      <c r="J125" s="34">
        <v>3.6830000000000001E-6</v>
      </c>
      <c r="K125">
        <v>51</v>
      </c>
      <c r="L125" s="32">
        <v>1.21E-2</v>
      </c>
      <c r="M125">
        <v>50</v>
      </c>
    </row>
    <row r="126" spans="1:15" x14ac:dyDescent="0.25">
      <c r="A126">
        <v>20240719</v>
      </c>
      <c r="C126" t="s">
        <v>736</v>
      </c>
      <c r="D126" s="9" t="s">
        <v>141</v>
      </c>
      <c r="E126" s="9" t="s">
        <v>140</v>
      </c>
      <c r="G126" s="9" t="s">
        <v>737</v>
      </c>
      <c r="H126" s="34">
        <v>1.133E-5</v>
      </c>
      <c r="I126">
        <v>53</v>
      </c>
      <c r="J126" s="34">
        <v>3.6830000000000001E-6</v>
      </c>
      <c r="K126">
        <v>51</v>
      </c>
      <c r="L126" s="32">
        <v>1.21E-2</v>
      </c>
      <c r="M126">
        <v>50</v>
      </c>
    </row>
    <row r="127" spans="1:15" x14ac:dyDescent="0.25">
      <c r="A127">
        <v>20240813</v>
      </c>
      <c r="C127" t="s">
        <v>736</v>
      </c>
      <c r="D127" s="9" t="s">
        <v>141</v>
      </c>
      <c r="E127" s="9" t="s">
        <v>140</v>
      </c>
      <c r="G127" s="9" t="s">
        <v>737</v>
      </c>
      <c r="H127" s="34">
        <v>1.133E-5</v>
      </c>
      <c r="I127">
        <v>53</v>
      </c>
      <c r="J127" s="34">
        <v>3.6830000000000001E-6</v>
      </c>
      <c r="K127">
        <v>51</v>
      </c>
      <c r="L127" s="32">
        <v>1.21E-2</v>
      </c>
      <c r="M127">
        <v>50</v>
      </c>
      <c r="O127" t="s">
        <v>789</v>
      </c>
    </row>
    <row r="128" spans="1:15" x14ac:dyDescent="0.25">
      <c r="A128">
        <v>20240911</v>
      </c>
      <c r="C128" t="s">
        <v>736</v>
      </c>
      <c r="D128" s="9" t="s">
        <v>141</v>
      </c>
      <c r="E128" s="9" t="s">
        <v>140</v>
      </c>
      <c r="G128" s="9" t="s">
        <v>737</v>
      </c>
      <c r="H128" s="34">
        <v>1.133E-5</v>
      </c>
      <c r="I128">
        <v>53</v>
      </c>
      <c r="J128" s="34">
        <v>3.6830000000000001E-6</v>
      </c>
      <c r="K128">
        <v>51</v>
      </c>
      <c r="L128" s="32">
        <v>1.21E-2</v>
      </c>
      <c r="M128">
        <v>50</v>
      </c>
    </row>
    <row r="129" spans="1:15" x14ac:dyDescent="0.25">
      <c r="A129">
        <v>20241024</v>
      </c>
      <c r="C129" t="s">
        <v>736</v>
      </c>
      <c r="D129" s="9" t="s">
        <v>141</v>
      </c>
      <c r="E129" s="9" t="s">
        <v>140</v>
      </c>
      <c r="G129" s="9" t="s">
        <v>737</v>
      </c>
      <c r="H129" s="34">
        <v>1.133E-5</v>
      </c>
      <c r="I129">
        <v>53</v>
      </c>
      <c r="J129" s="34">
        <v>3.6830000000000001E-6</v>
      </c>
      <c r="K129">
        <v>51</v>
      </c>
      <c r="L129" s="32">
        <v>1.21E-2</v>
      </c>
      <c r="M129">
        <v>50</v>
      </c>
    </row>
    <row r="130" spans="1:15" x14ac:dyDescent="0.25">
      <c r="A130">
        <v>20241108</v>
      </c>
      <c r="C130" t="s">
        <v>736</v>
      </c>
      <c r="D130" s="9" t="s">
        <v>141</v>
      </c>
      <c r="E130" s="9" t="s">
        <v>140</v>
      </c>
      <c r="G130" s="9" t="s">
        <v>737</v>
      </c>
      <c r="H130" s="34">
        <v>1.133E-5</v>
      </c>
      <c r="I130">
        <v>53</v>
      </c>
      <c r="J130" s="34">
        <v>3.6830000000000001E-6</v>
      </c>
      <c r="K130">
        <v>51</v>
      </c>
      <c r="L130" s="32">
        <v>1.21E-2</v>
      </c>
      <c r="M130">
        <v>50</v>
      </c>
    </row>
    <row r="131" spans="1:15" x14ac:dyDescent="0.25">
      <c r="A131">
        <v>20241216</v>
      </c>
      <c r="C131" t="s">
        <v>736</v>
      </c>
      <c r="D131" s="9" t="s">
        <v>141</v>
      </c>
      <c r="E131" s="9" t="s">
        <v>140</v>
      </c>
      <c r="G131" s="9" t="s">
        <v>737</v>
      </c>
      <c r="H131" s="34">
        <v>1.133E-5</v>
      </c>
      <c r="I131">
        <v>53</v>
      </c>
      <c r="J131" s="34">
        <v>3.6830000000000001E-6</v>
      </c>
      <c r="K131">
        <v>51</v>
      </c>
      <c r="L131" s="32">
        <v>1.21E-2</v>
      </c>
      <c r="M131">
        <v>50</v>
      </c>
    </row>
    <row r="132" spans="1:15" x14ac:dyDescent="0.25">
      <c r="A132">
        <v>20250107</v>
      </c>
      <c r="C132" t="s">
        <v>736</v>
      </c>
      <c r="D132" s="9" t="s">
        <v>141</v>
      </c>
      <c r="E132" s="9" t="s">
        <v>140</v>
      </c>
      <c r="G132" s="9" t="s">
        <v>737</v>
      </c>
      <c r="H132" s="34">
        <v>1.133E-5</v>
      </c>
      <c r="I132">
        <v>53</v>
      </c>
      <c r="J132" s="34">
        <v>3.6830000000000001E-6</v>
      </c>
      <c r="K132">
        <v>51</v>
      </c>
      <c r="L132" s="32">
        <v>1.21E-2</v>
      </c>
      <c r="M132">
        <v>50</v>
      </c>
    </row>
    <row r="133" spans="1:15" x14ac:dyDescent="0.25">
      <c r="A133">
        <v>20250131</v>
      </c>
      <c r="C133" t="s">
        <v>602</v>
      </c>
      <c r="D133" s="9" t="s">
        <v>141</v>
      </c>
      <c r="E133" s="9" t="s">
        <v>140</v>
      </c>
      <c r="G133" s="9" t="s">
        <v>815</v>
      </c>
      <c r="H133" s="34">
        <v>1.145E-5</v>
      </c>
      <c r="I133">
        <v>40</v>
      </c>
      <c r="J133" s="34">
        <v>4.2610000000000004E-6</v>
      </c>
      <c r="K133">
        <v>48</v>
      </c>
      <c r="L133" s="32">
        <v>1.21E-2</v>
      </c>
      <c r="M133">
        <v>39</v>
      </c>
      <c r="O133" t="s">
        <v>816</v>
      </c>
    </row>
    <row r="134" spans="1:15" x14ac:dyDescent="0.25">
      <c r="A134">
        <v>20250403</v>
      </c>
      <c r="C134" t="s">
        <v>602</v>
      </c>
      <c r="D134" s="9" t="s">
        <v>141</v>
      </c>
      <c r="E134" s="9" t="s">
        <v>140</v>
      </c>
      <c r="G134" s="9" t="s">
        <v>815</v>
      </c>
      <c r="H134" s="34">
        <v>1.145E-5</v>
      </c>
      <c r="I134">
        <v>40</v>
      </c>
      <c r="J134" s="34">
        <v>4.2610000000000004E-6</v>
      </c>
      <c r="K134">
        <v>48</v>
      </c>
      <c r="L134" s="32">
        <v>1.21E-2</v>
      </c>
      <c r="M134">
        <v>39</v>
      </c>
    </row>
    <row r="135" spans="1:15" x14ac:dyDescent="0.25">
      <c r="A135">
        <v>20250514</v>
      </c>
      <c r="C135" t="s">
        <v>602</v>
      </c>
      <c r="D135" s="9" t="s">
        <v>141</v>
      </c>
      <c r="E135" s="9" t="s">
        <v>140</v>
      </c>
      <c r="G135" s="9" t="s">
        <v>815</v>
      </c>
      <c r="H135" s="34">
        <v>1.145E-5</v>
      </c>
      <c r="I135">
        <v>40</v>
      </c>
      <c r="J135" s="34">
        <v>4.2610000000000004E-6</v>
      </c>
      <c r="K135">
        <v>48</v>
      </c>
      <c r="L135" s="32">
        <v>1.21E-2</v>
      </c>
      <c r="M135">
        <v>39</v>
      </c>
    </row>
    <row r="136" spans="1:15" x14ac:dyDescent="0.25">
      <c r="A136">
        <v>20250606</v>
      </c>
      <c r="C136" t="s">
        <v>602</v>
      </c>
      <c r="D136" s="9" t="s">
        <v>141</v>
      </c>
      <c r="E136" s="9" t="s">
        <v>140</v>
      </c>
      <c r="G136" s="9" t="s">
        <v>815</v>
      </c>
      <c r="H136" s="34">
        <v>1.145E-5</v>
      </c>
      <c r="I136">
        <v>40</v>
      </c>
      <c r="J136" s="34">
        <v>4.2610000000000004E-6</v>
      </c>
      <c r="K136">
        <v>48</v>
      </c>
      <c r="L136" s="32">
        <v>1.21E-2</v>
      </c>
      <c r="M136">
        <v>39</v>
      </c>
    </row>
    <row r="137" spans="1:15" x14ac:dyDescent="0.25">
      <c r="A137">
        <v>20250717</v>
      </c>
      <c r="C137" t="s">
        <v>602</v>
      </c>
      <c r="D137" s="9" t="s">
        <v>141</v>
      </c>
      <c r="E137" s="9" t="s">
        <v>140</v>
      </c>
      <c r="G137" s="9" t="s">
        <v>815</v>
      </c>
      <c r="H137" s="34">
        <v>1.145E-5</v>
      </c>
      <c r="I137">
        <v>40</v>
      </c>
      <c r="J137" s="34">
        <v>4.2610000000000004E-6</v>
      </c>
      <c r="K137">
        <v>48</v>
      </c>
      <c r="L137" s="32">
        <v>1.21E-2</v>
      </c>
      <c r="M137">
        <v>39</v>
      </c>
    </row>
    <row r="138" spans="1:15" x14ac:dyDescent="0.25">
      <c r="A138">
        <v>20250813</v>
      </c>
      <c r="C138" t="s">
        <v>602</v>
      </c>
      <c r="D138" s="9" t="s">
        <v>141</v>
      </c>
      <c r="E138" s="9" t="s">
        <v>140</v>
      </c>
      <c r="G138" s="9" t="s">
        <v>815</v>
      </c>
      <c r="H138" s="34">
        <v>1.145E-5</v>
      </c>
      <c r="I138">
        <v>40</v>
      </c>
      <c r="J138" s="34">
        <v>4.2610000000000004E-6</v>
      </c>
      <c r="K138">
        <v>48</v>
      </c>
      <c r="L138" s="32">
        <v>1.21E-2</v>
      </c>
      <c r="M138">
        <v>39</v>
      </c>
    </row>
    <row r="139" spans="1:15" x14ac:dyDescent="0.25">
      <c r="A139">
        <v>20250904</v>
      </c>
      <c r="C139" t="s">
        <v>602</v>
      </c>
      <c r="D139" s="9" t="s">
        <v>141</v>
      </c>
      <c r="E139" s="9" t="s">
        <v>140</v>
      </c>
      <c r="G139" s="9" t="s">
        <v>815</v>
      </c>
      <c r="H139" s="34">
        <v>1.145E-5</v>
      </c>
      <c r="I139">
        <v>40</v>
      </c>
      <c r="J139" s="34">
        <v>4.2610000000000004E-6</v>
      </c>
      <c r="K139">
        <v>48</v>
      </c>
      <c r="L139" s="32">
        <v>1.21E-2</v>
      </c>
      <c r="M139">
        <v>39</v>
      </c>
    </row>
    <row r="140" spans="1:15" x14ac:dyDescent="0.25">
      <c r="A140">
        <v>20251020</v>
      </c>
      <c r="C140" t="s">
        <v>602</v>
      </c>
      <c r="D140" s="9" t="s">
        <v>141</v>
      </c>
      <c r="E140" s="9" t="s">
        <v>140</v>
      </c>
      <c r="G140" s="9" t="s">
        <v>815</v>
      </c>
      <c r="H140" s="34">
        <v>1.145E-5</v>
      </c>
      <c r="I140">
        <v>40</v>
      </c>
      <c r="J140" s="34">
        <v>4.2610000000000004E-6</v>
      </c>
      <c r="K140">
        <v>48</v>
      </c>
      <c r="L140" s="32">
        <v>1.21E-2</v>
      </c>
      <c r="M140">
        <v>39</v>
      </c>
    </row>
    <row r="142" spans="1:15" x14ac:dyDescent="0.25">
      <c r="A142" s="3" t="s">
        <v>97</v>
      </c>
    </row>
    <row r="143" spans="1:15" x14ac:dyDescent="0.25">
      <c r="A143">
        <v>20160523</v>
      </c>
      <c r="C143" t="s">
        <v>171</v>
      </c>
      <c r="D143" t="s">
        <v>171</v>
      </c>
      <c r="E143" t="s">
        <v>171</v>
      </c>
      <c r="G143" s="9" t="s">
        <v>171</v>
      </c>
      <c r="H143" t="s">
        <v>171</v>
      </c>
      <c r="I143" t="s">
        <v>171</v>
      </c>
      <c r="J143" t="s">
        <v>171</v>
      </c>
      <c r="K143" t="s">
        <v>171</v>
      </c>
      <c r="L143" t="s">
        <v>171</v>
      </c>
      <c r="M143" t="s">
        <v>171</v>
      </c>
      <c r="O143" t="s">
        <v>142</v>
      </c>
    </row>
    <row r="144" spans="1:15" x14ac:dyDescent="0.25">
      <c r="A144">
        <v>20160630</v>
      </c>
      <c r="C144" t="s">
        <v>171</v>
      </c>
      <c r="D144" t="s">
        <v>171</v>
      </c>
      <c r="E144" t="s">
        <v>171</v>
      </c>
      <c r="G144" s="9" t="s">
        <v>171</v>
      </c>
      <c r="H144" t="s">
        <v>171</v>
      </c>
      <c r="I144" t="s">
        <v>171</v>
      </c>
      <c r="J144" t="s">
        <v>171</v>
      </c>
      <c r="K144" t="s">
        <v>171</v>
      </c>
      <c r="L144" t="s">
        <v>171</v>
      </c>
      <c r="M144" t="s">
        <v>171</v>
      </c>
      <c r="O144" t="s">
        <v>142</v>
      </c>
    </row>
    <row r="145" spans="1:15" x14ac:dyDescent="0.25">
      <c r="A145">
        <v>20180531</v>
      </c>
      <c r="C145" t="s">
        <v>260</v>
      </c>
      <c r="D145" s="9" t="s">
        <v>141</v>
      </c>
      <c r="E145" s="9" t="s">
        <v>140</v>
      </c>
      <c r="G145" s="9" t="s">
        <v>261</v>
      </c>
      <c r="H145" s="34">
        <v>1.17E-5</v>
      </c>
      <c r="I145">
        <v>55</v>
      </c>
      <c r="J145" s="34">
        <v>4.104E-6</v>
      </c>
      <c r="K145">
        <v>39</v>
      </c>
      <c r="L145" s="32">
        <v>1.21E-2</v>
      </c>
      <c r="M145">
        <v>46</v>
      </c>
      <c r="O145" t="s">
        <v>262</v>
      </c>
    </row>
    <row r="146" spans="1:15" x14ac:dyDescent="0.25">
      <c r="A146">
        <v>20180821</v>
      </c>
      <c r="C146" t="s">
        <v>171</v>
      </c>
      <c r="D146" t="s">
        <v>171</v>
      </c>
      <c r="E146" t="s">
        <v>171</v>
      </c>
      <c r="G146" s="9" t="s">
        <v>171</v>
      </c>
      <c r="H146" t="s">
        <v>171</v>
      </c>
      <c r="I146" t="s">
        <v>171</v>
      </c>
      <c r="J146" t="s">
        <v>171</v>
      </c>
      <c r="K146" t="s">
        <v>171</v>
      </c>
      <c r="L146" t="s">
        <v>171</v>
      </c>
      <c r="M146" t="s">
        <v>171</v>
      </c>
      <c r="O146" t="s">
        <v>142</v>
      </c>
    </row>
    <row r="147" spans="1:15" x14ac:dyDescent="0.25">
      <c r="A147">
        <v>20180905</v>
      </c>
      <c r="C147" t="s">
        <v>260</v>
      </c>
      <c r="D147" s="9" t="s">
        <v>141</v>
      </c>
      <c r="E147" s="9" t="s">
        <v>140</v>
      </c>
      <c r="G147" s="9" t="s">
        <v>261</v>
      </c>
      <c r="H147" s="34">
        <v>1.17E-5</v>
      </c>
      <c r="I147">
        <v>55</v>
      </c>
      <c r="J147" s="34">
        <v>4.104E-6</v>
      </c>
      <c r="K147">
        <v>39</v>
      </c>
      <c r="L147" s="32">
        <v>1.21E-2</v>
      </c>
      <c r="M147">
        <v>46</v>
      </c>
      <c r="O147" t="s">
        <v>262</v>
      </c>
    </row>
    <row r="148" spans="1:15" x14ac:dyDescent="0.25">
      <c r="A148">
        <v>20181106</v>
      </c>
      <c r="C148" t="s">
        <v>171</v>
      </c>
      <c r="D148" t="s">
        <v>171</v>
      </c>
      <c r="E148" t="s">
        <v>171</v>
      </c>
      <c r="G148" t="s">
        <v>171</v>
      </c>
      <c r="H148" t="s">
        <v>171</v>
      </c>
      <c r="I148" t="s">
        <v>171</v>
      </c>
      <c r="J148" t="s">
        <v>171</v>
      </c>
      <c r="K148" t="s">
        <v>171</v>
      </c>
      <c r="L148" t="s">
        <v>171</v>
      </c>
      <c r="M148" t="s">
        <v>171</v>
      </c>
      <c r="O148" t="s">
        <v>142</v>
      </c>
    </row>
    <row r="149" spans="1:15" x14ac:dyDescent="0.25">
      <c r="A149">
        <v>20181113</v>
      </c>
      <c r="C149" t="s">
        <v>260</v>
      </c>
      <c r="D149" s="9" t="s">
        <v>141</v>
      </c>
      <c r="E149" s="9" t="s">
        <v>140</v>
      </c>
      <c r="G149" s="9" t="s">
        <v>261</v>
      </c>
      <c r="H149" s="34">
        <v>1.17E-5</v>
      </c>
      <c r="I149">
        <v>55</v>
      </c>
      <c r="J149" s="34">
        <v>4.104E-6</v>
      </c>
      <c r="K149">
        <v>39</v>
      </c>
      <c r="L149" s="32">
        <v>1.21E-2</v>
      </c>
      <c r="M149">
        <v>46</v>
      </c>
      <c r="O149" t="s">
        <v>303</v>
      </c>
    </row>
    <row r="151" spans="1:15" x14ac:dyDescent="0.25">
      <c r="A151" s="3" t="s">
        <v>340</v>
      </c>
    </row>
    <row r="152" spans="1:15" x14ac:dyDescent="0.25">
      <c r="A152">
        <v>20190415</v>
      </c>
      <c r="C152" t="s">
        <v>171</v>
      </c>
      <c r="D152" s="9" t="s">
        <v>171</v>
      </c>
      <c r="E152" s="9" t="s">
        <v>171</v>
      </c>
      <c r="G152" s="9" t="s">
        <v>171</v>
      </c>
      <c r="H152" s="34" t="s">
        <v>171</v>
      </c>
      <c r="I152" s="9" t="s">
        <v>171</v>
      </c>
      <c r="J152" s="34" t="s">
        <v>171</v>
      </c>
      <c r="K152" t="s">
        <v>171</v>
      </c>
      <c r="L152" s="32" t="s">
        <v>171</v>
      </c>
      <c r="M152" t="s">
        <v>171</v>
      </c>
      <c r="O152" t="s">
        <v>322</v>
      </c>
    </row>
    <row r="153" spans="1:15" x14ac:dyDescent="0.25">
      <c r="A153">
        <v>20190522</v>
      </c>
      <c r="C153" t="s">
        <v>171</v>
      </c>
      <c r="D153" s="9" t="s">
        <v>171</v>
      </c>
      <c r="E153" s="9" t="s">
        <v>171</v>
      </c>
      <c r="G153" s="9" t="s">
        <v>171</v>
      </c>
      <c r="H153" s="34" t="s">
        <v>171</v>
      </c>
      <c r="I153" s="9" t="s">
        <v>171</v>
      </c>
      <c r="J153" s="34" t="s">
        <v>171</v>
      </c>
      <c r="K153" t="s">
        <v>171</v>
      </c>
      <c r="L153" s="32" t="s">
        <v>171</v>
      </c>
      <c r="M153" t="s">
        <v>171</v>
      </c>
      <c r="O153" t="s">
        <v>322</v>
      </c>
    </row>
    <row r="154" spans="1:15" x14ac:dyDescent="0.25">
      <c r="A154">
        <v>20190625</v>
      </c>
      <c r="C154" t="s">
        <v>171</v>
      </c>
      <c r="D154" s="9" t="s">
        <v>171</v>
      </c>
      <c r="E154" s="9" t="s">
        <v>171</v>
      </c>
      <c r="G154" s="9" t="s">
        <v>171</v>
      </c>
      <c r="H154" s="34" t="s">
        <v>171</v>
      </c>
      <c r="I154" s="9" t="s">
        <v>171</v>
      </c>
      <c r="J154" s="34" t="s">
        <v>171</v>
      </c>
      <c r="K154" t="s">
        <v>171</v>
      </c>
      <c r="L154" s="32" t="s">
        <v>171</v>
      </c>
      <c r="M154" t="s">
        <v>171</v>
      </c>
      <c r="O154" t="s">
        <v>322</v>
      </c>
    </row>
    <row r="155" spans="1:15" x14ac:dyDescent="0.25">
      <c r="A155">
        <v>20190812</v>
      </c>
      <c r="C155" t="s">
        <v>171</v>
      </c>
      <c r="D155" s="9" t="s">
        <v>171</v>
      </c>
      <c r="E155" s="9" t="s">
        <v>171</v>
      </c>
      <c r="G155" s="9" t="s">
        <v>171</v>
      </c>
      <c r="H155" s="34" t="s">
        <v>171</v>
      </c>
      <c r="I155" t="s">
        <v>171</v>
      </c>
      <c r="J155" s="34" t="s">
        <v>171</v>
      </c>
      <c r="K155" t="s">
        <v>171</v>
      </c>
      <c r="L155" s="32" t="s">
        <v>171</v>
      </c>
      <c r="M155" t="s">
        <v>171</v>
      </c>
      <c r="O155" t="s">
        <v>322</v>
      </c>
    </row>
    <row r="156" spans="1:15" x14ac:dyDescent="0.25">
      <c r="A156">
        <v>20190927</v>
      </c>
      <c r="C156" t="s">
        <v>171</v>
      </c>
      <c r="D156" s="9" t="s">
        <v>171</v>
      </c>
      <c r="E156" s="9" t="s">
        <v>171</v>
      </c>
      <c r="G156" s="9" t="s">
        <v>171</v>
      </c>
      <c r="H156" s="34" t="s">
        <v>171</v>
      </c>
      <c r="I156" t="s">
        <v>171</v>
      </c>
      <c r="J156" s="34" t="s">
        <v>171</v>
      </c>
      <c r="K156" t="s">
        <v>171</v>
      </c>
      <c r="L156" s="32" t="s">
        <v>171</v>
      </c>
      <c r="M156" t="s">
        <v>171</v>
      </c>
      <c r="O156" t="s">
        <v>322</v>
      </c>
    </row>
    <row r="157" spans="1:15" x14ac:dyDescent="0.25">
      <c r="A157">
        <v>20191209</v>
      </c>
      <c r="C157" t="s">
        <v>171</v>
      </c>
      <c r="D157" s="9" t="s">
        <v>171</v>
      </c>
      <c r="E157" s="9" t="s">
        <v>171</v>
      </c>
      <c r="G157" s="9" t="s">
        <v>171</v>
      </c>
      <c r="H157" s="34" t="s">
        <v>171</v>
      </c>
      <c r="I157" t="s">
        <v>171</v>
      </c>
      <c r="J157" s="34" t="s">
        <v>171</v>
      </c>
      <c r="K157" t="s">
        <v>171</v>
      </c>
      <c r="L157" s="32" t="s">
        <v>171</v>
      </c>
      <c r="M157" t="s">
        <v>171</v>
      </c>
      <c r="O157" t="s">
        <v>322</v>
      </c>
    </row>
    <row r="158" spans="1:15" x14ac:dyDescent="0.25">
      <c r="A158">
        <v>20191218</v>
      </c>
      <c r="C158" t="s">
        <v>171</v>
      </c>
      <c r="D158" s="9" t="s">
        <v>171</v>
      </c>
      <c r="E158" s="9" t="s">
        <v>171</v>
      </c>
      <c r="G158" s="9" t="s">
        <v>171</v>
      </c>
      <c r="H158" s="34" t="s">
        <v>171</v>
      </c>
      <c r="I158" t="s">
        <v>171</v>
      </c>
      <c r="J158" s="34" t="s">
        <v>171</v>
      </c>
      <c r="K158" t="s">
        <v>171</v>
      </c>
      <c r="L158" s="32" t="s">
        <v>171</v>
      </c>
      <c r="M158" t="s">
        <v>171</v>
      </c>
      <c r="O158" t="s">
        <v>322</v>
      </c>
    </row>
    <row r="159" spans="1:15" x14ac:dyDescent="0.25">
      <c r="A159">
        <v>20200619</v>
      </c>
      <c r="C159" t="s">
        <v>171</v>
      </c>
      <c r="D159" s="9" t="s">
        <v>171</v>
      </c>
      <c r="E159" s="9" t="s">
        <v>171</v>
      </c>
      <c r="G159" s="9" t="s">
        <v>171</v>
      </c>
      <c r="H159" s="34" t="s">
        <v>171</v>
      </c>
      <c r="I159" t="s">
        <v>171</v>
      </c>
      <c r="J159" s="34" t="s">
        <v>171</v>
      </c>
      <c r="K159" t="s">
        <v>171</v>
      </c>
      <c r="L159" s="32" t="s">
        <v>171</v>
      </c>
      <c r="M159" t="s">
        <v>171</v>
      </c>
      <c r="O159" t="s">
        <v>322</v>
      </c>
    </row>
    <row r="160" spans="1:15" x14ac:dyDescent="0.25">
      <c r="A160">
        <v>20200716</v>
      </c>
      <c r="C160" t="s">
        <v>171</v>
      </c>
      <c r="D160" t="s">
        <v>171</v>
      </c>
      <c r="E160" t="s">
        <v>171</v>
      </c>
      <c r="G160" t="s">
        <v>171</v>
      </c>
      <c r="H160" t="s">
        <v>171</v>
      </c>
      <c r="I160" t="s">
        <v>171</v>
      </c>
      <c r="J160" t="s">
        <v>171</v>
      </c>
      <c r="K160" t="s">
        <v>171</v>
      </c>
      <c r="L160" t="s">
        <v>171</v>
      </c>
      <c r="M160" t="s">
        <v>171</v>
      </c>
      <c r="O160" t="s">
        <v>322</v>
      </c>
    </row>
    <row r="161" spans="1:15" x14ac:dyDescent="0.25">
      <c r="A161">
        <v>20200909</v>
      </c>
      <c r="C161" t="s">
        <v>171</v>
      </c>
      <c r="D161" t="s">
        <v>171</v>
      </c>
      <c r="E161" t="s">
        <v>171</v>
      </c>
      <c r="G161" t="s">
        <v>171</v>
      </c>
      <c r="H161" t="s">
        <v>171</v>
      </c>
      <c r="I161" t="s">
        <v>171</v>
      </c>
      <c r="J161" t="s">
        <v>171</v>
      </c>
      <c r="K161" t="s">
        <v>171</v>
      </c>
      <c r="L161" t="s">
        <v>171</v>
      </c>
      <c r="M161" t="s">
        <v>171</v>
      </c>
      <c r="O161" t="s">
        <v>322</v>
      </c>
    </row>
    <row r="162" spans="1:15" x14ac:dyDescent="0.25">
      <c r="A162">
        <v>20201005</v>
      </c>
      <c r="C162" t="s">
        <v>171</v>
      </c>
      <c r="D162" t="s">
        <v>171</v>
      </c>
      <c r="E162" t="s">
        <v>171</v>
      </c>
      <c r="G162" t="s">
        <v>171</v>
      </c>
      <c r="H162" t="s">
        <v>171</v>
      </c>
      <c r="I162" t="s">
        <v>171</v>
      </c>
      <c r="J162" t="s">
        <v>171</v>
      </c>
      <c r="K162" t="s">
        <v>171</v>
      </c>
      <c r="L162" t="s">
        <v>171</v>
      </c>
      <c r="M162" t="s">
        <v>171</v>
      </c>
      <c r="O162" t="s">
        <v>322</v>
      </c>
    </row>
    <row r="163" spans="1:15" x14ac:dyDescent="0.25">
      <c r="A163">
        <v>20201113</v>
      </c>
      <c r="C163" t="s">
        <v>171</v>
      </c>
      <c r="D163" t="s">
        <v>171</v>
      </c>
      <c r="E163" t="s">
        <v>171</v>
      </c>
      <c r="G163" t="s">
        <v>171</v>
      </c>
      <c r="H163" t="s">
        <v>171</v>
      </c>
      <c r="I163" t="s">
        <v>171</v>
      </c>
      <c r="J163" t="s">
        <v>171</v>
      </c>
      <c r="K163" t="s">
        <v>171</v>
      </c>
      <c r="L163" t="s">
        <v>171</v>
      </c>
      <c r="M163" t="s">
        <v>171</v>
      </c>
      <c r="O163" t="s">
        <v>322</v>
      </c>
    </row>
    <row r="164" spans="1:15" x14ac:dyDescent="0.25">
      <c r="A164">
        <v>20201204</v>
      </c>
      <c r="C164" t="s">
        <v>171</v>
      </c>
      <c r="D164" t="s">
        <v>171</v>
      </c>
      <c r="E164" t="s">
        <v>171</v>
      </c>
      <c r="G164" t="s">
        <v>171</v>
      </c>
      <c r="H164" t="s">
        <v>171</v>
      </c>
      <c r="I164" t="s">
        <v>171</v>
      </c>
      <c r="J164" t="s">
        <v>171</v>
      </c>
      <c r="K164" t="s">
        <v>171</v>
      </c>
      <c r="L164" t="s">
        <v>171</v>
      </c>
      <c r="M164" t="s">
        <v>171</v>
      </c>
      <c r="O164" t="s">
        <v>322</v>
      </c>
    </row>
    <row r="165" spans="1:15" x14ac:dyDescent="0.25">
      <c r="A165">
        <v>20210218</v>
      </c>
      <c r="C165" t="s">
        <v>171</v>
      </c>
      <c r="D165" t="s">
        <v>171</v>
      </c>
      <c r="E165" t="s">
        <v>171</v>
      </c>
      <c r="G165" t="s">
        <v>171</v>
      </c>
      <c r="H165" t="s">
        <v>171</v>
      </c>
      <c r="I165" t="s">
        <v>171</v>
      </c>
      <c r="J165" t="s">
        <v>171</v>
      </c>
      <c r="K165" t="s">
        <v>171</v>
      </c>
      <c r="L165" t="s">
        <v>171</v>
      </c>
      <c r="M165" t="s">
        <v>171</v>
      </c>
      <c r="O165" t="s">
        <v>322</v>
      </c>
    </row>
    <row r="166" spans="1:15" x14ac:dyDescent="0.25">
      <c r="A166">
        <v>20210319</v>
      </c>
      <c r="C166" t="s">
        <v>171</v>
      </c>
      <c r="D166" t="s">
        <v>171</v>
      </c>
      <c r="E166" t="s">
        <v>171</v>
      </c>
      <c r="G166" t="s">
        <v>171</v>
      </c>
      <c r="H166" t="s">
        <v>171</v>
      </c>
      <c r="I166" t="s">
        <v>171</v>
      </c>
      <c r="J166" t="s">
        <v>171</v>
      </c>
      <c r="K166" t="s">
        <v>171</v>
      </c>
      <c r="L166" t="s">
        <v>171</v>
      </c>
      <c r="M166" t="s">
        <v>171</v>
      </c>
      <c r="O166" t="s">
        <v>322</v>
      </c>
    </row>
    <row r="167" spans="1:15" x14ac:dyDescent="0.25">
      <c r="A167">
        <v>20210409</v>
      </c>
      <c r="C167" t="s">
        <v>171</v>
      </c>
      <c r="D167" t="s">
        <v>171</v>
      </c>
      <c r="E167" t="s">
        <v>171</v>
      </c>
      <c r="G167" t="s">
        <v>171</v>
      </c>
      <c r="H167" t="s">
        <v>171</v>
      </c>
      <c r="I167" t="s">
        <v>171</v>
      </c>
      <c r="J167" t="s">
        <v>171</v>
      </c>
      <c r="K167" t="s">
        <v>171</v>
      </c>
      <c r="L167" t="s">
        <v>171</v>
      </c>
      <c r="M167" t="s">
        <v>171</v>
      </c>
      <c r="O167" t="s">
        <v>322</v>
      </c>
    </row>
    <row r="168" spans="1:15" x14ac:dyDescent="0.25">
      <c r="A168">
        <v>20210518</v>
      </c>
      <c r="C168" t="s">
        <v>171</v>
      </c>
      <c r="D168" t="s">
        <v>171</v>
      </c>
      <c r="E168" t="s">
        <v>171</v>
      </c>
      <c r="G168" t="s">
        <v>171</v>
      </c>
      <c r="H168" t="s">
        <v>171</v>
      </c>
      <c r="I168" t="s">
        <v>171</v>
      </c>
      <c r="J168" t="s">
        <v>171</v>
      </c>
      <c r="K168" t="s">
        <v>171</v>
      </c>
      <c r="L168" t="s">
        <v>171</v>
      </c>
      <c r="M168" t="s">
        <v>171</v>
      </c>
      <c r="O168" t="s">
        <v>322</v>
      </c>
    </row>
    <row r="169" spans="1:15" x14ac:dyDescent="0.25">
      <c r="A169">
        <v>20210625</v>
      </c>
      <c r="C169" t="s">
        <v>171</v>
      </c>
      <c r="D169" t="s">
        <v>171</v>
      </c>
      <c r="E169" t="s">
        <v>171</v>
      </c>
      <c r="G169" t="s">
        <v>171</v>
      </c>
      <c r="H169" t="s">
        <v>171</v>
      </c>
      <c r="I169" t="s">
        <v>171</v>
      </c>
      <c r="J169" t="s">
        <v>171</v>
      </c>
      <c r="K169" t="s">
        <v>171</v>
      </c>
      <c r="L169" t="s">
        <v>171</v>
      </c>
      <c r="M169" t="s">
        <v>171</v>
      </c>
      <c r="O169" t="s">
        <v>322</v>
      </c>
    </row>
    <row r="170" spans="1:15" x14ac:dyDescent="0.25">
      <c r="A170">
        <v>20210810</v>
      </c>
      <c r="C170" t="s">
        <v>171</v>
      </c>
      <c r="D170" t="s">
        <v>171</v>
      </c>
      <c r="E170" t="s">
        <v>171</v>
      </c>
      <c r="G170" t="s">
        <v>171</v>
      </c>
      <c r="H170" t="s">
        <v>171</v>
      </c>
      <c r="I170" t="s">
        <v>171</v>
      </c>
      <c r="J170" t="s">
        <v>171</v>
      </c>
      <c r="K170" t="s">
        <v>171</v>
      </c>
      <c r="L170" t="s">
        <v>171</v>
      </c>
      <c r="M170" t="s">
        <v>171</v>
      </c>
      <c r="O170" t="s">
        <v>322</v>
      </c>
    </row>
    <row r="171" spans="1:15" x14ac:dyDescent="0.25">
      <c r="A171">
        <v>20211026</v>
      </c>
      <c r="C171" t="s">
        <v>171</v>
      </c>
      <c r="D171" t="s">
        <v>171</v>
      </c>
      <c r="E171" t="s">
        <v>171</v>
      </c>
      <c r="G171" t="s">
        <v>171</v>
      </c>
      <c r="H171" t="s">
        <v>171</v>
      </c>
      <c r="I171" t="s">
        <v>171</v>
      </c>
      <c r="J171" t="s">
        <v>171</v>
      </c>
      <c r="K171" t="s">
        <v>171</v>
      </c>
      <c r="L171" t="s">
        <v>171</v>
      </c>
      <c r="M171" t="s">
        <v>171</v>
      </c>
      <c r="O171" t="s">
        <v>322</v>
      </c>
    </row>
    <row r="172" spans="1:15" x14ac:dyDescent="0.25">
      <c r="A172">
        <v>20220118</v>
      </c>
      <c r="C172" t="s">
        <v>171</v>
      </c>
      <c r="D172" t="s">
        <v>171</v>
      </c>
      <c r="E172" t="s">
        <v>171</v>
      </c>
      <c r="G172" t="s">
        <v>171</v>
      </c>
      <c r="H172" t="s">
        <v>171</v>
      </c>
      <c r="I172" t="s">
        <v>171</v>
      </c>
      <c r="J172" t="s">
        <v>171</v>
      </c>
      <c r="K172" t="s">
        <v>171</v>
      </c>
      <c r="L172" t="s">
        <v>171</v>
      </c>
      <c r="M172" t="s">
        <v>171</v>
      </c>
      <c r="O172" t="s">
        <v>322</v>
      </c>
    </row>
    <row r="173" spans="1:15" x14ac:dyDescent="0.25">
      <c r="A173">
        <v>20220202</v>
      </c>
      <c r="C173" t="s">
        <v>171</v>
      </c>
      <c r="D173" t="s">
        <v>171</v>
      </c>
      <c r="E173" t="s">
        <v>171</v>
      </c>
      <c r="G173" t="s">
        <v>171</v>
      </c>
      <c r="H173" t="s">
        <v>171</v>
      </c>
      <c r="I173" t="s">
        <v>171</v>
      </c>
      <c r="J173" t="s">
        <v>171</v>
      </c>
      <c r="K173" t="s">
        <v>171</v>
      </c>
      <c r="L173" t="s">
        <v>171</v>
      </c>
      <c r="M173" t="s">
        <v>171</v>
      </c>
      <c r="O173" t="s">
        <v>322</v>
      </c>
    </row>
    <row r="174" spans="1:15" x14ac:dyDescent="0.25">
      <c r="A174">
        <v>20220209</v>
      </c>
      <c r="C174" t="s">
        <v>171</v>
      </c>
      <c r="D174" t="s">
        <v>171</v>
      </c>
      <c r="E174" t="s">
        <v>171</v>
      </c>
      <c r="G174" t="s">
        <v>171</v>
      </c>
      <c r="H174" t="s">
        <v>171</v>
      </c>
      <c r="I174" t="s">
        <v>171</v>
      </c>
      <c r="J174" t="s">
        <v>171</v>
      </c>
      <c r="K174" t="s">
        <v>171</v>
      </c>
      <c r="L174" t="s">
        <v>171</v>
      </c>
      <c r="M174" t="s">
        <v>171</v>
      </c>
      <c r="O174" t="s">
        <v>322</v>
      </c>
    </row>
    <row r="175" spans="1:15" x14ac:dyDescent="0.25">
      <c r="A175">
        <v>20220216</v>
      </c>
      <c r="C175" t="s">
        <v>171</v>
      </c>
      <c r="D175" t="s">
        <v>171</v>
      </c>
      <c r="E175" t="s">
        <v>171</v>
      </c>
      <c r="G175" t="s">
        <v>171</v>
      </c>
      <c r="H175" t="s">
        <v>171</v>
      </c>
      <c r="I175" t="s">
        <v>171</v>
      </c>
      <c r="J175" t="s">
        <v>171</v>
      </c>
      <c r="K175" t="s">
        <v>171</v>
      </c>
      <c r="L175" t="s">
        <v>171</v>
      </c>
      <c r="M175" t="s">
        <v>171</v>
      </c>
      <c r="O175" t="s">
        <v>322</v>
      </c>
    </row>
    <row r="176" spans="1:15" x14ac:dyDescent="0.25">
      <c r="A176">
        <v>20220323</v>
      </c>
      <c r="C176" t="s">
        <v>171</v>
      </c>
      <c r="D176" t="s">
        <v>171</v>
      </c>
      <c r="E176" t="s">
        <v>171</v>
      </c>
      <c r="G176" t="s">
        <v>171</v>
      </c>
      <c r="H176" t="s">
        <v>171</v>
      </c>
      <c r="I176" t="s">
        <v>171</v>
      </c>
      <c r="J176" t="s">
        <v>171</v>
      </c>
      <c r="K176" t="s">
        <v>171</v>
      </c>
      <c r="L176" t="s">
        <v>171</v>
      </c>
      <c r="M176" t="s">
        <v>171</v>
      </c>
      <c r="O176" t="s">
        <v>322</v>
      </c>
    </row>
    <row r="177" spans="1:15" x14ac:dyDescent="0.25">
      <c r="A177">
        <v>20220420</v>
      </c>
      <c r="C177" t="s">
        <v>171</v>
      </c>
      <c r="D177" t="s">
        <v>171</v>
      </c>
      <c r="E177" t="s">
        <v>171</v>
      </c>
      <c r="G177" t="s">
        <v>171</v>
      </c>
      <c r="H177" t="s">
        <v>171</v>
      </c>
      <c r="I177" t="s">
        <v>171</v>
      </c>
      <c r="J177" t="s">
        <v>171</v>
      </c>
      <c r="K177" t="s">
        <v>171</v>
      </c>
      <c r="L177" t="s">
        <v>171</v>
      </c>
      <c r="M177" t="s">
        <v>171</v>
      </c>
      <c r="O177" t="s">
        <v>322</v>
      </c>
    </row>
    <row r="178" spans="1:15" x14ac:dyDescent="0.25">
      <c r="A178">
        <v>20220525</v>
      </c>
      <c r="C178" t="s">
        <v>171</v>
      </c>
      <c r="D178" t="s">
        <v>171</v>
      </c>
      <c r="E178" t="s">
        <v>171</v>
      </c>
      <c r="G178" t="s">
        <v>171</v>
      </c>
      <c r="H178" t="s">
        <v>171</v>
      </c>
      <c r="I178" t="s">
        <v>171</v>
      </c>
      <c r="J178" t="s">
        <v>171</v>
      </c>
      <c r="K178" t="s">
        <v>171</v>
      </c>
      <c r="L178" t="s">
        <v>171</v>
      </c>
      <c r="M178" t="s">
        <v>171</v>
      </c>
      <c r="O178" t="s">
        <v>322</v>
      </c>
    </row>
    <row r="179" spans="1:15" x14ac:dyDescent="0.25">
      <c r="A179">
        <v>20220705</v>
      </c>
      <c r="C179" t="s">
        <v>171</v>
      </c>
      <c r="D179" t="s">
        <v>171</v>
      </c>
      <c r="E179" t="s">
        <v>171</v>
      </c>
      <c r="G179" t="s">
        <v>171</v>
      </c>
      <c r="H179" t="s">
        <v>171</v>
      </c>
      <c r="I179" t="s">
        <v>171</v>
      </c>
      <c r="J179" t="s">
        <v>171</v>
      </c>
      <c r="K179" t="s">
        <v>171</v>
      </c>
      <c r="L179" t="s">
        <v>171</v>
      </c>
      <c r="M179" t="s">
        <v>171</v>
      </c>
      <c r="O179" t="s">
        <v>322</v>
      </c>
    </row>
    <row r="180" spans="1:15" x14ac:dyDescent="0.25">
      <c r="A180">
        <v>20220815</v>
      </c>
      <c r="C180" t="s">
        <v>171</v>
      </c>
      <c r="D180" t="s">
        <v>171</v>
      </c>
      <c r="E180" t="s">
        <v>171</v>
      </c>
      <c r="G180" t="s">
        <v>171</v>
      </c>
      <c r="H180" t="s">
        <v>171</v>
      </c>
      <c r="I180" t="s">
        <v>171</v>
      </c>
      <c r="J180" t="s">
        <v>171</v>
      </c>
      <c r="K180" t="s">
        <v>171</v>
      </c>
      <c r="L180" t="s">
        <v>171</v>
      </c>
      <c r="M180" t="s">
        <v>171</v>
      </c>
      <c r="O180" t="s">
        <v>322</v>
      </c>
    </row>
    <row r="181" spans="1:15" x14ac:dyDescent="0.25">
      <c r="A181">
        <v>20220908</v>
      </c>
      <c r="C181" t="s">
        <v>171</v>
      </c>
      <c r="D181" t="s">
        <v>171</v>
      </c>
      <c r="E181" t="s">
        <v>171</v>
      </c>
      <c r="G181" t="s">
        <v>171</v>
      </c>
      <c r="H181" t="s">
        <v>171</v>
      </c>
      <c r="I181" t="s">
        <v>171</v>
      </c>
      <c r="J181" t="s">
        <v>171</v>
      </c>
      <c r="K181" t="s">
        <v>171</v>
      </c>
      <c r="L181" t="s">
        <v>171</v>
      </c>
      <c r="M181" t="s">
        <v>171</v>
      </c>
      <c r="O181" t="s">
        <v>322</v>
      </c>
    </row>
    <row r="182" spans="1:15" x14ac:dyDescent="0.25">
      <c r="A182">
        <v>20220929</v>
      </c>
      <c r="C182" t="s">
        <v>171</v>
      </c>
      <c r="D182" t="s">
        <v>171</v>
      </c>
      <c r="E182" t="s">
        <v>171</v>
      </c>
      <c r="G182" t="s">
        <v>171</v>
      </c>
      <c r="H182" t="s">
        <v>171</v>
      </c>
      <c r="I182" t="s">
        <v>171</v>
      </c>
      <c r="J182" t="s">
        <v>171</v>
      </c>
      <c r="K182" t="s">
        <v>171</v>
      </c>
      <c r="L182" t="s">
        <v>171</v>
      </c>
      <c r="M182" t="s">
        <v>171</v>
      </c>
      <c r="O182" t="s">
        <v>322</v>
      </c>
    </row>
    <row r="183" spans="1:15" x14ac:dyDescent="0.25">
      <c r="A183">
        <v>20221020</v>
      </c>
      <c r="C183" t="s">
        <v>171</v>
      </c>
      <c r="D183" t="s">
        <v>171</v>
      </c>
      <c r="E183" t="s">
        <v>171</v>
      </c>
      <c r="G183" t="s">
        <v>171</v>
      </c>
      <c r="H183" t="s">
        <v>171</v>
      </c>
      <c r="I183" t="s">
        <v>171</v>
      </c>
      <c r="J183" t="s">
        <v>171</v>
      </c>
      <c r="K183" t="s">
        <v>171</v>
      </c>
      <c r="L183" t="s">
        <v>171</v>
      </c>
      <c r="M183" t="s">
        <v>171</v>
      </c>
      <c r="O183" t="s">
        <v>322</v>
      </c>
    </row>
    <row r="184" spans="1:15" x14ac:dyDescent="0.25">
      <c r="A184">
        <v>20221109</v>
      </c>
      <c r="C184" t="s">
        <v>171</v>
      </c>
      <c r="D184" t="s">
        <v>171</v>
      </c>
      <c r="E184" t="s">
        <v>171</v>
      </c>
      <c r="G184" t="s">
        <v>171</v>
      </c>
      <c r="H184" t="s">
        <v>171</v>
      </c>
      <c r="I184" t="s">
        <v>171</v>
      </c>
      <c r="J184" t="s">
        <v>171</v>
      </c>
      <c r="K184" t="s">
        <v>171</v>
      </c>
      <c r="L184" t="s">
        <v>171</v>
      </c>
      <c r="M184" t="s">
        <v>171</v>
      </c>
      <c r="O184" t="s">
        <v>322</v>
      </c>
    </row>
    <row r="185" spans="1:15" x14ac:dyDescent="0.25">
      <c r="A185">
        <v>20221130</v>
      </c>
      <c r="C185" t="s">
        <v>171</v>
      </c>
      <c r="D185" t="s">
        <v>171</v>
      </c>
      <c r="E185" t="s">
        <v>171</v>
      </c>
      <c r="G185" t="s">
        <v>171</v>
      </c>
      <c r="H185" t="s">
        <v>171</v>
      </c>
      <c r="I185" t="s">
        <v>171</v>
      </c>
      <c r="J185" t="s">
        <v>171</v>
      </c>
      <c r="K185" t="s">
        <v>171</v>
      </c>
      <c r="L185" t="s">
        <v>171</v>
      </c>
      <c r="M185" t="s">
        <v>171</v>
      </c>
      <c r="O185" t="s">
        <v>322</v>
      </c>
    </row>
    <row r="186" spans="1:15" x14ac:dyDescent="0.25">
      <c r="A186">
        <v>20230112</v>
      </c>
      <c r="C186" t="s">
        <v>171</v>
      </c>
      <c r="D186" t="s">
        <v>171</v>
      </c>
      <c r="E186" t="s">
        <v>171</v>
      </c>
      <c r="G186" t="s">
        <v>171</v>
      </c>
      <c r="H186" t="s">
        <v>171</v>
      </c>
      <c r="I186" t="s">
        <v>171</v>
      </c>
      <c r="J186" t="s">
        <v>171</v>
      </c>
      <c r="K186" t="s">
        <v>171</v>
      </c>
      <c r="L186" t="s">
        <v>171</v>
      </c>
      <c r="M186" t="s">
        <v>171</v>
      </c>
      <c r="O186" t="s">
        <v>322</v>
      </c>
    </row>
    <row r="187" spans="1:15" x14ac:dyDescent="0.25">
      <c r="A187">
        <v>20230209</v>
      </c>
      <c r="C187" t="s">
        <v>171</v>
      </c>
      <c r="D187" t="s">
        <v>171</v>
      </c>
      <c r="E187" t="s">
        <v>171</v>
      </c>
      <c r="G187" t="s">
        <v>171</v>
      </c>
      <c r="H187" t="s">
        <v>171</v>
      </c>
      <c r="I187" t="s">
        <v>171</v>
      </c>
      <c r="J187" t="s">
        <v>171</v>
      </c>
      <c r="K187" t="s">
        <v>171</v>
      </c>
      <c r="L187" t="s">
        <v>171</v>
      </c>
      <c r="M187" t="s">
        <v>171</v>
      </c>
      <c r="O187" t="s">
        <v>322</v>
      </c>
    </row>
    <row r="188" spans="1:15" x14ac:dyDescent="0.25">
      <c r="A188">
        <v>20230404</v>
      </c>
      <c r="C188" t="s">
        <v>171</v>
      </c>
      <c r="D188" t="s">
        <v>171</v>
      </c>
      <c r="E188" t="s">
        <v>171</v>
      </c>
      <c r="G188" t="s">
        <v>171</v>
      </c>
      <c r="H188" t="s">
        <v>171</v>
      </c>
      <c r="I188" t="s">
        <v>171</v>
      </c>
      <c r="J188" t="s">
        <v>171</v>
      </c>
      <c r="K188" t="s">
        <v>171</v>
      </c>
      <c r="L188" t="s">
        <v>171</v>
      </c>
      <c r="M188" t="s">
        <v>171</v>
      </c>
      <c r="O188" t="s">
        <v>322</v>
      </c>
    </row>
    <row r="189" spans="1:15" x14ac:dyDescent="0.25">
      <c r="A189">
        <v>20230515</v>
      </c>
      <c r="C189" t="s">
        <v>171</v>
      </c>
      <c r="D189" t="s">
        <v>171</v>
      </c>
      <c r="E189" t="s">
        <v>171</v>
      </c>
      <c r="G189" t="s">
        <v>171</v>
      </c>
      <c r="H189" t="s">
        <v>171</v>
      </c>
      <c r="I189" t="s">
        <v>171</v>
      </c>
      <c r="J189" t="s">
        <v>171</v>
      </c>
      <c r="K189" t="s">
        <v>171</v>
      </c>
      <c r="L189" t="s">
        <v>171</v>
      </c>
      <c r="M189" t="s">
        <v>171</v>
      </c>
      <c r="O189" t="s">
        <v>322</v>
      </c>
    </row>
    <row r="190" spans="1:15" x14ac:dyDescent="0.25">
      <c r="A190">
        <v>20230607</v>
      </c>
      <c r="C190" t="s">
        <v>171</v>
      </c>
      <c r="D190" t="s">
        <v>171</v>
      </c>
      <c r="E190" t="s">
        <v>171</v>
      </c>
      <c r="G190" t="s">
        <v>171</v>
      </c>
      <c r="H190" t="s">
        <v>171</v>
      </c>
      <c r="I190" t="s">
        <v>171</v>
      </c>
      <c r="J190" t="s">
        <v>171</v>
      </c>
      <c r="K190" t="s">
        <v>171</v>
      </c>
      <c r="L190" t="s">
        <v>171</v>
      </c>
      <c r="M190" t="s">
        <v>171</v>
      </c>
      <c r="O190" t="s">
        <v>322</v>
      </c>
    </row>
    <row r="191" spans="1:15" x14ac:dyDescent="0.25">
      <c r="A191">
        <v>20230707</v>
      </c>
      <c r="C191" t="s">
        <v>171</v>
      </c>
      <c r="D191" t="s">
        <v>171</v>
      </c>
      <c r="E191" t="s">
        <v>171</v>
      </c>
      <c r="G191" t="s">
        <v>171</v>
      </c>
      <c r="H191" t="s">
        <v>171</v>
      </c>
      <c r="I191" t="s">
        <v>171</v>
      </c>
      <c r="J191" t="s">
        <v>171</v>
      </c>
      <c r="K191" t="s">
        <v>171</v>
      </c>
      <c r="L191" t="s">
        <v>171</v>
      </c>
      <c r="M191" t="s">
        <v>171</v>
      </c>
      <c r="O191" t="s">
        <v>322</v>
      </c>
    </row>
    <row r="192" spans="1:15" x14ac:dyDescent="0.25">
      <c r="A192">
        <v>20230809</v>
      </c>
      <c r="C192" t="s">
        <v>171</v>
      </c>
      <c r="D192" t="s">
        <v>171</v>
      </c>
      <c r="E192" t="s">
        <v>171</v>
      </c>
      <c r="G192" t="s">
        <v>171</v>
      </c>
      <c r="H192" t="s">
        <v>171</v>
      </c>
      <c r="I192" t="s">
        <v>171</v>
      </c>
      <c r="J192" t="s">
        <v>171</v>
      </c>
      <c r="K192" t="s">
        <v>171</v>
      </c>
      <c r="L192" t="s">
        <v>171</v>
      </c>
      <c r="M192" t="s">
        <v>171</v>
      </c>
      <c r="O192" t="s">
        <v>322</v>
      </c>
    </row>
    <row r="193" spans="1:15" x14ac:dyDescent="0.25">
      <c r="A193">
        <v>20230901</v>
      </c>
      <c r="C193" t="s">
        <v>171</v>
      </c>
      <c r="D193" t="s">
        <v>171</v>
      </c>
      <c r="E193" t="s">
        <v>171</v>
      </c>
      <c r="G193" t="s">
        <v>171</v>
      </c>
      <c r="H193" t="s">
        <v>171</v>
      </c>
      <c r="I193" t="s">
        <v>171</v>
      </c>
      <c r="J193" t="s">
        <v>171</v>
      </c>
      <c r="K193" t="s">
        <v>171</v>
      </c>
      <c r="L193" t="s">
        <v>171</v>
      </c>
      <c r="M193" t="s">
        <v>171</v>
      </c>
      <c r="O193" t="s">
        <v>322</v>
      </c>
    </row>
    <row r="194" spans="1:15" x14ac:dyDescent="0.25">
      <c r="A194">
        <v>20230927</v>
      </c>
      <c r="C194" t="s">
        <v>171</v>
      </c>
      <c r="D194" t="s">
        <v>171</v>
      </c>
      <c r="E194" t="s">
        <v>171</v>
      </c>
      <c r="G194" t="s">
        <v>171</v>
      </c>
      <c r="H194" t="s">
        <v>171</v>
      </c>
      <c r="I194" t="s">
        <v>171</v>
      </c>
      <c r="J194" t="s">
        <v>171</v>
      </c>
      <c r="K194" t="s">
        <v>171</v>
      </c>
      <c r="L194" t="s">
        <v>171</v>
      </c>
      <c r="M194" t="s">
        <v>171</v>
      </c>
      <c r="O194" t="s">
        <v>322</v>
      </c>
    </row>
    <row r="195" spans="1:15" x14ac:dyDescent="0.25">
      <c r="A195">
        <v>20231018</v>
      </c>
      <c r="C195" t="s">
        <v>171</v>
      </c>
      <c r="D195" t="s">
        <v>171</v>
      </c>
      <c r="E195" t="s">
        <v>171</v>
      </c>
      <c r="G195" t="s">
        <v>171</v>
      </c>
      <c r="H195" t="s">
        <v>171</v>
      </c>
      <c r="I195" t="s">
        <v>171</v>
      </c>
      <c r="J195" t="s">
        <v>171</v>
      </c>
      <c r="K195" t="s">
        <v>171</v>
      </c>
      <c r="L195" t="s">
        <v>171</v>
      </c>
      <c r="M195" t="s">
        <v>171</v>
      </c>
      <c r="O195" t="s">
        <v>322</v>
      </c>
    </row>
    <row r="196" spans="1:15" x14ac:dyDescent="0.25">
      <c r="A196">
        <v>20231031</v>
      </c>
      <c r="C196" t="s">
        <v>171</v>
      </c>
      <c r="D196" t="s">
        <v>171</v>
      </c>
      <c r="E196" t="s">
        <v>171</v>
      </c>
      <c r="G196" t="s">
        <v>171</v>
      </c>
      <c r="H196" t="s">
        <v>171</v>
      </c>
      <c r="I196" t="s">
        <v>171</v>
      </c>
      <c r="J196" t="s">
        <v>171</v>
      </c>
      <c r="K196" t="s">
        <v>171</v>
      </c>
      <c r="L196" t="s">
        <v>171</v>
      </c>
      <c r="M196" t="s">
        <v>171</v>
      </c>
      <c r="O196" t="s">
        <v>322</v>
      </c>
    </row>
    <row r="197" spans="1:15" x14ac:dyDescent="0.25">
      <c r="A197">
        <v>20231108</v>
      </c>
      <c r="C197" t="s">
        <v>171</v>
      </c>
      <c r="D197" t="s">
        <v>171</v>
      </c>
      <c r="E197" t="s">
        <v>171</v>
      </c>
      <c r="G197" t="s">
        <v>171</v>
      </c>
      <c r="H197" t="s">
        <v>171</v>
      </c>
      <c r="I197" t="s">
        <v>171</v>
      </c>
      <c r="J197" t="s">
        <v>171</v>
      </c>
      <c r="K197" t="s">
        <v>171</v>
      </c>
      <c r="L197" t="s">
        <v>171</v>
      </c>
      <c r="M197" t="s">
        <v>171</v>
      </c>
      <c r="O197" t="s">
        <v>322</v>
      </c>
    </row>
    <row r="198" spans="1:15" x14ac:dyDescent="0.25">
      <c r="A198">
        <v>20231130</v>
      </c>
      <c r="C198" t="s">
        <v>171</v>
      </c>
      <c r="D198" t="s">
        <v>171</v>
      </c>
      <c r="E198" t="s">
        <v>171</v>
      </c>
      <c r="G198" t="s">
        <v>171</v>
      </c>
      <c r="H198" t="s">
        <v>171</v>
      </c>
      <c r="I198" t="s">
        <v>171</v>
      </c>
      <c r="J198" t="s">
        <v>171</v>
      </c>
      <c r="K198" t="s">
        <v>171</v>
      </c>
      <c r="L198" t="s">
        <v>171</v>
      </c>
      <c r="M198" t="s">
        <v>171</v>
      </c>
      <c r="O198" t="s">
        <v>322</v>
      </c>
    </row>
    <row r="199" spans="1:15" x14ac:dyDescent="0.25">
      <c r="A199">
        <v>20240118</v>
      </c>
      <c r="C199" t="s">
        <v>171</v>
      </c>
      <c r="D199" t="s">
        <v>171</v>
      </c>
      <c r="E199" t="s">
        <v>171</v>
      </c>
      <c r="G199" t="s">
        <v>171</v>
      </c>
      <c r="H199" t="s">
        <v>171</v>
      </c>
      <c r="I199" t="s">
        <v>171</v>
      </c>
      <c r="J199" t="s">
        <v>171</v>
      </c>
      <c r="K199" t="s">
        <v>171</v>
      </c>
      <c r="L199" t="s">
        <v>171</v>
      </c>
      <c r="M199" t="s">
        <v>171</v>
      </c>
      <c r="O199" t="s">
        <v>322</v>
      </c>
    </row>
    <row r="200" spans="1:15" x14ac:dyDescent="0.25">
      <c r="A200">
        <v>20240228</v>
      </c>
      <c r="C200" t="s">
        <v>171</v>
      </c>
      <c r="D200" t="s">
        <v>171</v>
      </c>
      <c r="E200" t="s">
        <v>171</v>
      </c>
      <c r="G200" t="s">
        <v>171</v>
      </c>
      <c r="H200" t="s">
        <v>171</v>
      </c>
      <c r="I200" t="s">
        <v>171</v>
      </c>
      <c r="J200" t="s">
        <v>171</v>
      </c>
      <c r="K200" t="s">
        <v>171</v>
      </c>
      <c r="L200" t="s">
        <v>171</v>
      </c>
      <c r="M200" t="s">
        <v>171</v>
      </c>
      <c r="O200" t="s">
        <v>322</v>
      </c>
    </row>
    <row r="201" spans="1:15" x14ac:dyDescent="0.25">
      <c r="A201">
        <v>20240415</v>
      </c>
      <c r="C201" t="s">
        <v>171</v>
      </c>
      <c r="D201" t="s">
        <v>171</v>
      </c>
      <c r="E201" t="s">
        <v>171</v>
      </c>
      <c r="G201" t="s">
        <v>171</v>
      </c>
      <c r="H201" t="s">
        <v>171</v>
      </c>
      <c r="I201" t="s">
        <v>171</v>
      </c>
      <c r="J201" t="s">
        <v>171</v>
      </c>
      <c r="K201" t="s">
        <v>171</v>
      </c>
      <c r="L201" t="s">
        <v>171</v>
      </c>
      <c r="M201" t="s">
        <v>171</v>
      </c>
      <c r="O201" t="s">
        <v>322</v>
      </c>
    </row>
    <row r="202" spans="1:15" x14ac:dyDescent="0.25">
      <c r="A202">
        <v>20240516</v>
      </c>
      <c r="C202" t="s">
        <v>171</v>
      </c>
      <c r="D202" t="s">
        <v>171</v>
      </c>
      <c r="E202" t="s">
        <v>171</v>
      </c>
      <c r="G202" t="s">
        <v>171</v>
      </c>
      <c r="H202" t="s">
        <v>171</v>
      </c>
      <c r="I202" t="s">
        <v>171</v>
      </c>
      <c r="J202" t="s">
        <v>171</v>
      </c>
      <c r="K202" t="s">
        <v>171</v>
      </c>
      <c r="L202" t="s">
        <v>171</v>
      </c>
      <c r="M202" t="s">
        <v>171</v>
      </c>
      <c r="O202" t="s">
        <v>322</v>
      </c>
    </row>
    <row r="203" spans="1:15" x14ac:dyDescent="0.25">
      <c r="A203">
        <v>20240708</v>
      </c>
      <c r="C203" t="s">
        <v>171</v>
      </c>
      <c r="D203" t="s">
        <v>171</v>
      </c>
      <c r="E203" t="s">
        <v>171</v>
      </c>
      <c r="G203" t="s">
        <v>171</v>
      </c>
      <c r="H203" t="s">
        <v>171</v>
      </c>
      <c r="I203" t="s">
        <v>171</v>
      </c>
      <c r="J203" t="s">
        <v>171</v>
      </c>
      <c r="K203" t="s">
        <v>171</v>
      </c>
      <c r="L203" t="s">
        <v>171</v>
      </c>
      <c r="M203" t="s">
        <v>171</v>
      </c>
      <c r="O203" t="s">
        <v>322</v>
      </c>
    </row>
    <row r="204" spans="1:15" x14ac:dyDescent="0.25">
      <c r="A204">
        <v>20240807</v>
      </c>
      <c r="C204" t="s">
        <v>171</v>
      </c>
      <c r="D204" t="s">
        <v>171</v>
      </c>
      <c r="E204" t="s">
        <v>171</v>
      </c>
      <c r="G204" t="s">
        <v>171</v>
      </c>
      <c r="H204" t="s">
        <v>171</v>
      </c>
      <c r="I204" t="s">
        <v>171</v>
      </c>
      <c r="J204" t="s">
        <v>171</v>
      </c>
      <c r="K204" t="s">
        <v>171</v>
      </c>
      <c r="L204" t="s">
        <v>171</v>
      </c>
      <c r="M204" t="s">
        <v>171</v>
      </c>
      <c r="O204" t="s">
        <v>322</v>
      </c>
    </row>
    <row r="205" spans="1:15" x14ac:dyDescent="0.25">
      <c r="A205">
        <v>20240911</v>
      </c>
      <c r="C205" t="s">
        <v>171</v>
      </c>
      <c r="D205" t="s">
        <v>171</v>
      </c>
      <c r="E205" t="s">
        <v>171</v>
      </c>
      <c r="G205" t="s">
        <v>171</v>
      </c>
      <c r="H205" t="s">
        <v>171</v>
      </c>
      <c r="I205" t="s">
        <v>171</v>
      </c>
      <c r="J205" t="s">
        <v>171</v>
      </c>
      <c r="K205" t="s">
        <v>171</v>
      </c>
      <c r="L205" t="s">
        <v>171</v>
      </c>
      <c r="M205" t="s">
        <v>171</v>
      </c>
      <c r="O205" t="s">
        <v>322</v>
      </c>
    </row>
    <row r="206" spans="1:15" x14ac:dyDescent="0.25">
      <c r="A206">
        <v>20241007</v>
      </c>
      <c r="C206" t="s">
        <v>171</v>
      </c>
      <c r="D206" t="s">
        <v>171</v>
      </c>
      <c r="E206" t="s">
        <v>171</v>
      </c>
      <c r="G206" t="s">
        <v>171</v>
      </c>
      <c r="H206" t="s">
        <v>171</v>
      </c>
      <c r="I206" t="s">
        <v>171</v>
      </c>
      <c r="J206" t="s">
        <v>171</v>
      </c>
      <c r="K206" t="s">
        <v>171</v>
      </c>
      <c r="L206" t="s">
        <v>171</v>
      </c>
      <c r="M206" t="s">
        <v>171</v>
      </c>
      <c r="O206" t="s">
        <v>322</v>
      </c>
    </row>
    <row r="207" spans="1:15" x14ac:dyDescent="0.25">
      <c r="A207">
        <v>20241119</v>
      </c>
      <c r="C207" t="s">
        <v>171</v>
      </c>
      <c r="D207" t="s">
        <v>171</v>
      </c>
      <c r="E207" t="s">
        <v>171</v>
      </c>
      <c r="G207" t="s">
        <v>171</v>
      </c>
      <c r="H207" t="s">
        <v>171</v>
      </c>
      <c r="I207" t="s">
        <v>171</v>
      </c>
      <c r="J207" t="s">
        <v>171</v>
      </c>
      <c r="K207" t="s">
        <v>171</v>
      </c>
      <c r="L207" t="s">
        <v>171</v>
      </c>
      <c r="M207" t="s">
        <v>171</v>
      </c>
      <c r="O207" t="s">
        <v>322</v>
      </c>
    </row>
    <row r="208" spans="1:15" x14ac:dyDescent="0.25">
      <c r="A208">
        <v>20250107</v>
      </c>
      <c r="C208" t="s">
        <v>171</v>
      </c>
      <c r="D208" t="s">
        <v>171</v>
      </c>
      <c r="E208" t="s">
        <v>171</v>
      </c>
      <c r="G208" t="s">
        <v>171</v>
      </c>
      <c r="H208" t="s">
        <v>171</v>
      </c>
      <c r="I208" t="s">
        <v>171</v>
      </c>
      <c r="J208" t="s">
        <v>171</v>
      </c>
      <c r="K208" t="s">
        <v>171</v>
      </c>
      <c r="L208" t="s">
        <v>171</v>
      </c>
      <c r="M208" t="s">
        <v>171</v>
      </c>
      <c r="O208" t="s">
        <v>322</v>
      </c>
    </row>
    <row r="209" spans="1:15" x14ac:dyDescent="0.25">
      <c r="A209">
        <v>20250311</v>
      </c>
      <c r="C209" t="s">
        <v>171</v>
      </c>
      <c r="D209" t="s">
        <v>171</v>
      </c>
      <c r="E209" t="s">
        <v>171</v>
      </c>
      <c r="G209" t="s">
        <v>171</v>
      </c>
      <c r="H209" t="s">
        <v>171</v>
      </c>
      <c r="I209" t="s">
        <v>171</v>
      </c>
      <c r="J209" t="s">
        <v>171</v>
      </c>
      <c r="K209" t="s">
        <v>171</v>
      </c>
      <c r="L209" t="s">
        <v>171</v>
      </c>
      <c r="M209" t="s">
        <v>171</v>
      </c>
      <c r="O209" t="s">
        <v>322</v>
      </c>
    </row>
    <row r="210" spans="1:15" x14ac:dyDescent="0.25">
      <c r="A210">
        <v>20250415</v>
      </c>
      <c r="C210" t="s">
        <v>171</v>
      </c>
      <c r="D210" t="s">
        <v>171</v>
      </c>
      <c r="E210" t="s">
        <v>171</v>
      </c>
      <c r="G210" t="s">
        <v>171</v>
      </c>
      <c r="H210" t="s">
        <v>171</v>
      </c>
      <c r="I210" t="s">
        <v>171</v>
      </c>
      <c r="J210" t="s">
        <v>171</v>
      </c>
      <c r="K210" t="s">
        <v>171</v>
      </c>
      <c r="L210" t="s">
        <v>171</v>
      </c>
      <c r="M210" t="s">
        <v>171</v>
      </c>
      <c r="O210" t="s">
        <v>322</v>
      </c>
    </row>
    <row r="211" spans="1:15" x14ac:dyDescent="0.25">
      <c r="A211">
        <v>20250527</v>
      </c>
      <c r="C211" t="s">
        <v>171</v>
      </c>
      <c r="D211" t="s">
        <v>171</v>
      </c>
      <c r="E211" t="s">
        <v>171</v>
      </c>
      <c r="G211" t="s">
        <v>171</v>
      </c>
      <c r="H211" t="s">
        <v>171</v>
      </c>
      <c r="I211" t="s">
        <v>171</v>
      </c>
      <c r="J211" t="s">
        <v>171</v>
      </c>
      <c r="K211" t="s">
        <v>171</v>
      </c>
      <c r="L211" t="s">
        <v>171</v>
      </c>
      <c r="M211" t="s">
        <v>171</v>
      </c>
      <c r="O211" t="s">
        <v>322</v>
      </c>
    </row>
    <row r="212" spans="1:15" x14ac:dyDescent="0.25">
      <c r="A212">
        <v>20250709</v>
      </c>
      <c r="C212" t="s">
        <v>171</v>
      </c>
      <c r="D212" t="s">
        <v>171</v>
      </c>
      <c r="E212" t="s">
        <v>171</v>
      </c>
      <c r="G212" t="s">
        <v>171</v>
      </c>
      <c r="H212" t="s">
        <v>171</v>
      </c>
      <c r="I212" t="s">
        <v>171</v>
      </c>
      <c r="J212" t="s">
        <v>171</v>
      </c>
      <c r="K212" t="s">
        <v>171</v>
      </c>
      <c r="L212" t="s">
        <v>171</v>
      </c>
      <c r="M212" t="s">
        <v>171</v>
      </c>
      <c r="O212" t="s">
        <v>322</v>
      </c>
    </row>
    <row r="213" spans="1:15" x14ac:dyDescent="0.25">
      <c r="A213">
        <v>20250820</v>
      </c>
      <c r="C213" t="s">
        <v>171</v>
      </c>
      <c r="D213" t="s">
        <v>171</v>
      </c>
      <c r="E213" t="s">
        <v>171</v>
      </c>
      <c r="G213" t="s">
        <v>171</v>
      </c>
      <c r="H213" t="s">
        <v>171</v>
      </c>
      <c r="I213" t="s">
        <v>171</v>
      </c>
      <c r="J213" t="s">
        <v>171</v>
      </c>
      <c r="K213" t="s">
        <v>171</v>
      </c>
      <c r="L213" t="s">
        <v>171</v>
      </c>
      <c r="M213" t="s">
        <v>171</v>
      </c>
      <c r="O213" t="s">
        <v>322</v>
      </c>
    </row>
    <row r="214" spans="1:15" x14ac:dyDescent="0.25">
      <c r="A214">
        <v>20251001</v>
      </c>
      <c r="C214" t="s">
        <v>171</v>
      </c>
      <c r="D214" t="s">
        <v>171</v>
      </c>
      <c r="E214" t="s">
        <v>171</v>
      </c>
      <c r="G214" t="s">
        <v>171</v>
      </c>
      <c r="H214" t="s">
        <v>171</v>
      </c>
      <c r="I214" t="s">
        <v>171</v>
      </c>
      <c r="J214" t="s">
        <v>171</v>
      </c>
      <c r="K214" t="s">
        <v>171</v>
      </c>
      <c r="L214" t="s">
        <v>171</v>
      </c>
      <c r="M214" t="s">
        <v>171</v>
      </c>
      <c r="O214" t="s">
        <v>322</v>
      </c>
    </row>
    <row r="216" spans="1:15" x14ac:dyDescent="0.25">
      <c r="A216" s="3" t="s">
        <v>660</v>
      </c>
    </row>
    <row r="217" spans="1:15" x14ac:dyDescent="0.25">
      <c r="A217">
        <v>20230509</v>
      </c>
      <c r="O217" t="s">
        <v>673</v>
      </c>
    </row>
    <row r="218" spans="1:15" x14ac:dyDescent="0.25">
      <c r="A218">
        <v>20231129</v>
      </c>
      <c r="O218" t="s">
        <v>673</v>
      </c>
    </row>
    <row r="219" spans="1:15" x14ac:dyDescent="0.25">
      <c r="A219">
        <v>20240304</v>
      </c>
      <c r="O219" t="s">
        <v>673</v>
      </c>
    </row>
    <row r="220" spans="1:15" x14ac:dyDescent="0.25">
      <c r="A220">
        <v>20240321</v>
      </c>
      <c r="O220" t="s">
        <v>673</v>
      </c>
    </row>
    <row r="221" spans="1:15" x14ac:dyDescent="0.25">
      <c r="A221">
        <v>20250604</v>
      </c>
      <c r="C221" t="s">
        <v>736</v>
      </c>
      <c r="D221" s="9" t="s">
        <v>141</v>
      </c>
      <c r="E221" s="9" t="s">
        <v>140</v>
      </c>
      <c r="G221" s="9" t="s">
        <v>836</v>
      </c>
      <c r="H221" s="34">
        <v>1.2999999999999999E-5</v>
      </c>
      <c r="I221">
        <v>48</v>
      </c>
      <c r="J221" s="34">
        <v>5.2959999999999998E-6</v>
      </c>
      <c r="K221">
        <v>42</v>
      </c>
      <c r="L221" s="32">
        <v>1.21E-2</v>
      </c>
      <c r="M221">
        <v>43</v>
      </c>
      <c r="O221" t="s">
        <v>824</v>
      </c>
    </row>
  </sheetData>
  <pageMargins left="0.75" right="0.75" top="1" bottom="1" header="0.5" footer="0.5"/>
  <pageSetup orientation="portrait" horizontalDpi="4294967292" verticalDpi="4294967292"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21"/>
  <sheetViews>
    <sheetView topLeftCell="A109" zoomScale="70" zoomScaleNormal="70" workbookViewId="0">
      <selection activeCell="E140" sqref="E140"/>
    </sheetView>
  </sheetViews>
  <sheetFormatPr defaultColWidth="11" defaultRowHeight="15.75" x14ac:dyDescent="0.25"/>
  <cols>
    <col min="2" max="2" width="1.875" customWidth="1"/>
    <col min="3" max="3" width="23.375" style="9" customWidth="1"/>
    <col min="4" max="4" width="1.875" customWidth="1"/>
    <col min="5" max="5" width="50" style="9" customWidth="1"/>
  </cols>
  <sheetData>
    <row r="1" spans="1:6" x14ac:dyDescent="0.25">
      <c r="A1" s="3" t="s">
        <v>13</v>
      </c>
      <c r="C1" s="8" t="s">
        <v>58</v>
      </c>
      <c r="D1" s="3"/>
      <c r="E1" s="8" t="s">
        <v>29</v>
      </c>
    </row>
    <row r="2" spans="1:6" x14ac:dyDescent="0.25">
      <c r="C2" s="8" t="s">
        <v>84</v>
      </c>
      <c r="D2" s="3"/>
    </row>
    <row r="3" spans="1:6" x14ac:dyDescent="0.25">
      <c r="A3" s="3" t="s">
        <v>92</v>
      </c>
    </row>
    <row r="4" spans="1:6" x14ac:dyDescent="0.25">
      <c r="A4">
        <v>20120316</v>
      </c>
      <c r="C4" s="9" t="s">
        <v>171</v>
      </c>
    </row>
    <row r="5" spans="1:6" x14ac:dyDescent="0.25">
      <c r="A5">
        <v>20120521</v>
      </c>
      <c r="C5" s="9" t="s">
        <v>171</v>
      </c>
    </row>
    <row r="6" spans="1:6" x14ac:dyDescent="0.25">
      <c r="A6">
        <v>20120829</v>
      </c>
      <c r="C6" s="9" t="s">
        <v>171</v>
      </c>
    </row>
    <row r="7" spans="1:6" x14ac:dyDescent="0.25">
      <c r="A7">
        <v>20121015</v>
      </c>
      <c r="C7" s="9" t="s">
        <v>171</v>
      </c>
    </row>
    <row r="8" spans="1:6" x14ac:dyDescent="0.25">
      <c r="A8">
        <v>20130123</v>
      </c>
      <c r="C8" s="9" t="s">
        <v>171</v>
      </c>
    </row>
    <row r="9" spans="1:6" x14ac:dyDescent="0.25">
      <c r="A9">
        <v>20130315</v>
      </c>
      <c r="C9" s="9" t="s">
        <v>171</v>
      </c>
    </row>
    <row r="10" spans="1:6" x14ac:dyDescent="0.25">
      <c r="A10">
        <v>20130506</v>
      </c>
      <c r="C10" s="9" t="s">
        <v>171</v>
      </c>
    </row>
    <row r="11" spans="1:6" x14ac:dyDescent="0.25">
      <c r="A11">
        <v>20130625</v>
      </c>
      <c r="C11" s="9" t="s">
        <v>171</v>
      </c>
    </row>
    <row r="12" spans="1:6" x14ac:dyDescent="0.25">
      <c r="A12">
        <v>20130909</v>
      </c>
      <c r="C12" s="9" t="s">
        <v>171</v>
      </c>
    </row>
    <row r="13" spans="1:6" x14ac:dyDescent="0.25">
      <c r="A13">
        <v>20141217</v>
      </c>
      <c r="C13" s="9" t="s">
        <v>171</v>
      </c>
      <c r="E13" s="10"/>
    </row>
    <row r="14" spans="1:6" x14ac:dyDescent="0.25">
      <c r="A14">
        <v>20150825</v>
      </c>
      <c r="C14" s="9" t="s">
        <v>171</v>
      </c>
      <c r="E14" s="10"/>
    </row>
    <row r="15" spans="1:6" x14ac:dyDescent="0.25">
      <c r="A15">
        <v>20150923</v>
      </c>
      <c r="C15" s="9" t="s">
        <v>171</v>
      </c>
      <c r="E15" s="10" t="s">
        <v>145</v>
      </c>
      <c r="F15" s="5"/>
    </row>
    <row r="17" spans="1:5" x14ac:dyDescent="0.25">
      <c r="A17" s="3" t="s">
        <v>93</v>
      </c>
    </row>
    <row r="18" spans="1:5" x14ac:dyDescent="0.25">
      <c r="A18">
        <v>20140318</v>
      </c>
      <c r="C18" s="9" t="s">
        <v>171</v>
      </c>
    </row>
    <row r="19" spans="1:5" x14ac:dyDescent="0.25">
      <c r="A19">
        <v>20140403</v>
      </c>
      <c r="C19" s="9" t="s">
        <v>171</v>
      </c>
    </row>
    <row r="20" spans="1:5" x14ac:dyDescent="0.25">
      <c r="A20">
        <v>20140521</v>
      </c>
      <c r="C20" s="9" t="s">
        <v>171</v>
      </c>
    </row>
    <row r="21" spans="1:5" x14ac:dyDescent="0.25">
      <c r="A21">
        <v>20140619</v>
      </c>
      <c r="C21" s="9" t="s">
        <v>171</v>
      </c>
    </row>
    <row r="22" spans="1:5" x14ac:dyDescent="0.25">
      <c r="A22">
        <v>20140918</v>
      </c>
      <c r="C22" s="9" t="s">
        <v>171</v>
      </c>
    </row>
    <row r="23" spans="1:5" x14ac:dyDescent="0.25">
      <c r="A23">
        <v>20150212</v>
      </c>
      <c r="C23" s="9" t="s">
        <v>171</v>
      </c>
    </row>
    <row r="24" spans="1:5" x14ac:dyDescent="0.25">
      <c r="A24">
        <v>20150421</v>
      </c>
      <c r="C24" s="9" t="s">
        <v>171</v>
      </c>
    </row>
    <row r="25" spans="1:5" x14ac:dyDescent="0.25">
      <c r="A25">
        <v>20150501</v>
      </c>
      <c r="C25" s="9" t="s">
        <v>171</v>
      </c>
    </row>
    <row r="26" spans="1:5" x14ac:dyDescent="0.25">
      <c r="A26">
        <v>20150611</v>
      </c>
      <c r="C26" s="9" t="s">
        <v>171</v>
      </c>
    </row>
    <row r="27" spans="1:5" x14ac:dyDescent="0.25">
      <c r="A27">
        <v>20150824</v>
      </c>
      <c r="C27" s="9" t="s">
        <v>171</v>
      </c>
    </row>
    <row r="28" spans="1:5" x14ac:dyDescent="0.25">
      <c r="A28">
        <v>20150921</v>
      </c>
      <c r="C28" s="9" t="s">
        <v>171</v>
      </c>
      <c r="E28" s="10" t="s">
        <v>86</v>
      </c>
    </row>
    <row r="29" spans="1:5" x14ac:dyDescent="0.25">
      <c r="A29">
        <v>20151019</v>
      </c>
      <c r="C29" s="9" t="s">
        <v>171</v>
      </c>
    </row>
    <row r="30" spans="1:5" x14ac:dyDescent="0.25">
      <c r="A30">
        <v>20151209</v>
      </c>
      <c r="C30" s="9" t="s">
        <v>171</v>
      </c>
      <c r="E30" s="11"/>
    </row>
    <row r="31" spans="1:5" x14ac:dyDescent="0.25">
      <c r="A31">
        <v>20160128</v>
      </c>
      <c r="C31" s="9" t="s">
        <v>171</v>
      </c>
      <c r="E31" s="11" t="s">
        <v>155</v>
      </c>
    </row>
    <row r="32" spans="1:5" x14ac:dyDescent="0.25">
      <c r="A32">
        <v>20160225</v>
      </c>
      <c r="C32" s="9" t="s">
        <v>171</v>
      </c>
      <c r="E32" s="11" t="s">
        <v>150</v>
      </c>
    </row>
    <row r="33" spans="1:5" x14ac:dyDescent="0.25">
      <c r="A33">
        <v>20160315</v>
      </c>
      <c r="C33" s="9" t="s">
        <v>171</v>
      </c>
    </row>
    <row r="34" spans="1:5" x14ac:dyDescent="0.25">
      <c r="A34">
        <v>20160627</v>
      </c>
      <c r="C34" s="9">
        <v>450157</v>
      </c>
      <c r="E34" s="9" t="s">
        <v>129</v>
      </c>
    </row>
    <row r="35" spans="1:5" x14ac:dyDescent="0.25">
      <c r="A35">
        <v>20160701</v>
      </c>
      <c r="C35" s="9">
        <v>450157</v>
      </c>
    </row>
    <row r="36" spans="1:5" x14ac:dyDescent="0.25">
      <c r="A36">
        <v>20160830</v>
      </c>
      <c r="C36" s="9">
        <v>450157</v>
      </c>
    </row>
    <row r="37" spans="1:5" x14ac:dyDescent="0.25">
      <c r="A37">
        <v>20160920</v>
      </c>
      <c r="C37" s="9">
        <v>450157</v>
      </c>
    </row>
    <row r="38" spans="1:5" x14ac:dyDescent="0.25">
      <c r="A38">
        <v>20161005</v>
      </c>
      <c r="C38" s="9">
        <v>450157</v>
      </c>
    </row>
    <row r="39" spans="1:5" x14ac:dyDescent="0.25">
      <c r="A39">
        <v>20161031</v>
      </c>
      <c r="C39" s="9">
        <v>450157</v>
      </c>
      <c r="E39" s="9" t="s">
        <v>162</v>
      </c>
    </row>
    <row r="40" spans="1:5" x14ac:dyDescent="0.25">
      <c r="A40">
        <v>20161212</v>
      </c>
      <c r="C40" s="9">
        <v>450157</v>
      </c>
    </row>
    <row r="41" spans="1:5" x14ac:dyDescent="0.25">
      <c r="A41">
        <v>20170109</v>
      </c>
      <c r="C41" s="9">
        <v>450157</v>
      </c>
      <c r="E41" s="9" t="s">
        <v>174</v>
      </c>
    </row>
    <row r="42" spans="1:5" x14ac:dyDescent="0.25">
      <c r="A42">
        <v>20170307</v>
      </c>
      <c r="C42" s="9">
        <v>450157</v>
      </c>
    </row>
    <row r="43" spans="1:5" x14ac:dyDescent="0.25">
      <c r="A43">
        <v>20170412</v>
      </c>
      <c r="C43" s="9">
        <v>450157</v>
      </c>
      <c r="E43" s="9" t="s">
        <v>180</v>
      </c>
    </row>
    <row r="44" spans="1:5" x14ac:dyDescent="0.25">
      <c r="A44">
        <v>20170605</v>
      </c>
      <c r="C44" s="9">
        <v>450157</v>
      </c>
    </row>
    <row r="45" spans="1:5" x14ac:dyDescent="0.25">
      <c r="A45">
        <v>20170630</v>
      </c>
      <c r="C45" s="9">
        <v>450157</v>
      </c>
    </row>
    <row r="46" spans="1:5" x14ac:dyDescent="0.25">
      <c r="A46">
        <v>20170823</v>
      </c>
      <c r="C46" s="9">
        <v>450157</v>
      </c>
    </row>
    <row r="47" spans="1:5" x14ac:dyDescent="0.25">
      <c r="A47">
        <v>20170921</v>
      </c>
      <c r="C47" s="9">
        <v>450157</v>
      </c>
    </row>
    <row r="48" spans="1:5" x14ac:dyDescent="0.25">
      <c r="A48">
        <v>20171019</v>
      </c>
      <c r="C48" s="9">
        <v>450157</v>
      </c>
    </row>
    <row r="49" spans="1:5" x14ac:dyDescent="0.25">
      <c r="A49">
        <v>20171212</v>
      </c>
      <c r="C49" s="9">
        <v>450157</v>
      </c>
    </row>
    <row r="50" spans="1:5" x14ac:dyDescent="0.25">
      <c r="A50">
        <v>20180116</v>
      </c>
      <c r="C50" s="9">
        <v>450157</v>
      </c>
    </row>
    <row r="51" spans="1:5" x14ac:dyDescent="0.25">
      <c r="A51">
        <v>20180208</v>
      </c>
      <c r="C51" s="9">
        <v>450157</v>
      </c>
    </row>
    <row r="52" spans="1:5" x14ac:dyDescent="0.25">
      <c r="A52">
        <v>20180323</v>
      </c>
      <c r="C52" s="9">
        <v>450157</v>
      </c>
    </row>
    <row r="53" spans="1:5" x14ac:dyDescent="0.25">
      <c r="A53">
        <v>20180516</v>
      </c>
      <c r="C53" s="9">
        <v>450157</v>
      </c>
      <c r="E53" s="9" t="s">
        <v>272</v>
      </c>
    </row>
    <row r="54" spans="1:5" x14ac:dyDescent="0.25">
      <c r="A54">
        <v>20180710</v>
      </c>
      <c r="C54" s="9">
        <v>450157</v>
      </c>
    </row>
    <row r="55" spans="1:5" x14ac:dyDescent="0.25">
      <c r="A55">
        <v>20180730</v>
      </c>
      <c r="C55" s="9">
        <v>450157</v>
      </c>
      <c r="E55" s="9" t="s">
        <v>279</v>
      </c>
    </row>
    <row r="56" spans="1:5" x14ac:dyDescent="0.25">
      <c r="A56">
        <v>20180829</v>
      </c>
      <c r="C56" s="9">
        <v>450157</v>
      </c>
    </row>
    <row r="57" spans="1:5" x14ac:dyDescent="0.25">
      <c r="A57">
        <v>20181001</v>
      </c>
      <c r="C57" s="9">
        <v>450157</v>
      </c>
    </row>
    <row r="58" spans="1:5" x14ac:dyDescent="0.25">
      <c r="A58">
        <v>20181030</v>
      </c>
      <c r="C58" s="9">
        <v>450157</v>
      </c>
    </row>
    <row r="59" spans="1:5" x14ac:dyDescent="0.25">
      <c r="A59">
        <v>20181210</v>
      </c>
      <c r="C59" s="9">
        <v>450157</v>
      </c>
    </row>
    <row r="60" spans="1:5" x14ac:dyDescent="0.25">
      <c r="A60">
        <v>20181217</v>
      </c>
      <c r="C60" s="9">
        <v>450157</v>
      </c>
    </row>
    <row r="61" spans="1:5" x14ac:dyDescent="0.25">
      <c r="A61">
        <v>20190114</v>
      </c>
      <c r="C61" s="9">
        <v>450157</v>
      </c>
    </row>
    <row r="62" spans="1:5" x14ac:dyDescent="0.25">
      <c r="A62">
        <v>20190213</v>
      </c>
      <c r="C62" s="9">
        <v>450157</v>
      </c>
    </row>
    <row r="63" spans="1:5" x14ac:dyDescent="0.25">
      <c r="A63">
        <v>20190304</v>
      </c>
      <c r="C63" s="9">
        <v>450157</v>
      </c>
    </row>
    <row r="64" spans="1:5" x14ac:dyDescent="0.25">
      <c r="A64">
        <v>20190502</v>
      </c>
      <c r="C64" s="9">
        <v>450157</v>
      </c>
    </row>
    <row r="65" spans="1:5" x14ac:dyDescent="0.25">
      <c r="A65">
        <v>20190513</v>
      </c>
      <c r="C65" s="9">
        <v>450157</v>
      </c>
    </row>
    <row r="66" spans="1:5" x14ac:dyDescent="0.25">
      <c r="A66">
        <v>20190627</v>
      </c>
      <c r="C66" s="9">
        <v>450157</v>
      </c>
    </row>
    <row r="67" spans="1:5" x14ac:dyDescent="0.25">
      <c r="A67">
        <v>20190719</v>
      </c>
      <c r="C67" s="9">
        <v>450157</v>
      </c>
    </row>
    <row r="68" spans="1:5" x14ac:dyDescent="0.25">
      <c r="A68">
        <v>20190909</v>
      </c>
      <c r="C68" s="9">
        <v>450157</v>
      </c>
    </row>
    <row r="69" spans="1:5" x14ac:dyDescent="0.25">
      <c r="A69">
        <v>20191001</v>
      </c>
      <c r="C69" s="9">
        <v>450157</v>
      </c>
    </row>
    <row r="70" spans="1:5" x14ac:dyDescent="0.25">
      <c r="A70">
        <v>20191114</v>
      </c>
      <c r="C70" s="9">
        <v>450157</v>
      </c>
    </row>
    <row r="71" spans="1:5" x14ac:dyDescent="0.25">
      <c r="A71">
        <v>20191213</v>
      </c>
      <c r="C71" s="9">
        <v>450157</v>
      </c>
    </row>
    <row r="72" spans="1:5" x14ac:dyDescent="0.25">
      <c r="A72">
        <v>20200106</v>
      </c>
      <c r="C72" s="9">
        <v>450157</v>
      </c>
    </row>
    <row r="73" spans="1:5" x14ac:dyDescent="0.25">
      <c r="A73">
        <v>20200203</v>
      </c>
      <c r="C73" s="9">
        <v>450157</v>
      </c>
    </row>
    <row r="74" spans="1:5" x14ac:dyDescent="0.25">
      <c r="A74">
        <v>20200227</v>
      </c>
      <c r="C74" s="9">
        <v>450157</v>
      </c>
    </row>
    <row r="75" spans="1:5" x14ac:dyDescent="0.25">
      <c r="A75">
        <v>20200708</v>
      </c>
      <c r="C75" s="9">
        <v>450157</v>
      </c>
      <c r="E75" s="9" t="s">
        <v>409</v>
      </c>
    </row>
    <row r="76" spans="1:5" x14ac:dyDescent="0.25">
      <c r="A76">
        <v>20200717</v>
      </c>
      <c r="C76" s="9">
        <v>450157</v>
      </c>
    </row>
    <row r="77" spans="1:5" x14ac:dyDescent="0.25">
      <c r="A77">
        <v>20200903</v>
      </c>
      <c r="C77" s="9">
        <v>450157</v>
      </c>
    </row>
    <row r="78" spans="1:5" x14ac:dyDescent="0.25">
      <c r="A78">
        <v>20201006</v>
      </c>
      <c r="C78" s="9">
        <v>450157</v>
      </c>
    </row>
    <row r="79" spans="1:5" x14ac:dyDescent="0.25">
      <c r="A79">
        <v>20201202</v>
      </c>
      <c r="C79" s="9">
        <v>450157</v>
      </c>
    </row>
    <row r="80" spans="1:5" x14ac:dyDescent="0.25">
      <c r="A80">
        <v>20210209</v>
      </c>
      <c r="C80" s="9" t="s">
        <v>171</v>
      </c>
      <c r="E80" s="9" t="s">
        <v>445</v>
      </c>
    </row>
    <row r="81" spans="1:5" x14ac:dyDescent="0.25">
      <c r="A81">
        <v>20210318</v>
      </c>
      <c r="C81" s="9">
        <v>450157</v>
      </c>
    </row>
    <row r="82" spans="1:5" x14ac:dyDescent="0.25">
      <c r="A82">
        <v>20210408</v>
      </c>
      <c r="C82" s="9">
        <v>450157</v>
      </c>
    </row>
    <row r="83" spans="1:5" x14ac:dyDescent="0.25">
      <c r="A83">
        <v>20210528</v>
      </c>
      <c r="C83" s="9">
        <v>450157</v>
      </c>
    </row>
    <row r="84" spans="1:5" x14ac:dyDescent="0.25">
      <c r="A84">
        <v>20210701</v>
      </c>
      <c r="C84" s="9">
        <v>450157</v>
      </c>
    </row>
    <row r="85" spans="1:5" x14ac:dyDescent="0.25">
      <c r="A85">
        <v>20210804</v>
      </c>
      <c r="C85" s="9">
        <v>450157</v>
      </c>
      <c r="E85" s="9" t="s">
        <v>499</v>
      </c>
    </row>
    <row r="86" spans="1:5" x14ac:dyDescent="0.25">
      <c r="A86">
        <v>20210818</v>
      </c>
      <c r="C86" s="9">
        <v>450157</v>
      </c>
    </row>
    <row r="87" spans="1:5" x14ac:dyDescent="0.25">
      <c r="A87">
        <v>20210902</v>
      </c>
      <c r="C87" s="9">
        <v>450157</v>
      </c>
    </row>
    <row r="88" spans="1:5" x14ac:dyDescent="0.25">
      <c r="A88">
        <v>20210928</v>
      </c>
      <c r="C88" s="9">
        <v>450157</v>
      </c>
    </row>
    <row r="89" spans="1:5" x14ac:dyDescent="0.25">
      <c r="A89">
        <v>20211028</v>
      </c>
      <c r="C89" s="9">
        <v>450157</v>
      </c>
    </row>
    <row r="90" spans="1:5" x14ac:dyDescent="0.25">
      <c r="A90">
        <v>20211129</v>
      </c>
      <c r="C90" s="9">
        <v>450157</v>
      </c>
    </row>
    <row r="91" spans="1:5" x14ac:dyDescent="0.25">
      <c r="A91">
        <v>20211215</v>
      </c>
      <c r="C91" s="9">
        <v>450157</v>
      </c>
    </row>
    <row r="92" spans="1:5" x14ac:dyDescent="0.25">
      <c r="A92">
        <v>20220107</v>
      </c>
      <c r="C92" s="9">
        <v>450157</v>
      </c>
    </row>
    <row r="93" spans="1:5" x14ac:dyDescent="0.25">
      <c r="A93">
        <v>20220124</v>
      </c>
      <c r="C93" s="9">
        <v>450157</v>
      </c>
    </row>
    <row r="94" spans="1:5" x14ac:dyDescent="0.25">
      <c r="A94">
        <v>20220310</v>
      </c>
      <c r="C94" s="9">
        <v>450157</v>
      </c>
      <c r="E94" s="9" t="s">
        <v>559</v>
      </c>
    </row>
    <row r="95" spans="1:5" x14ac:dyDescent="0.25">
      <c r="A95">
        <v>20220420</v>
      </c>
      <c r="C95" s="9">
        <v>450157</v>
      </c>
      <c r="E95" s="9" t="s">
        <v>559</v>
      </c>
    </row>
    <row r="96" spans="1:5" x14ac:dyDescent="0.25">
      <c r="A96">
        <v>20220516</v>
      </c>
      <c r="C96" s="9">
        <v>450157</v>
      </c>
      <c r="E96" s="9" t="s">
        <v>559</v>
      </c>
    </row>
    <row r="97" spans="1:5" x14ac:dyDescent="0.25">
      <c r="A97">
        <v>20220524</v>
      </c>
      <c r="C97" s="9">
        <v>450157</v>
      </c>
      <c r="E97" s="9" t="s">
        <v>559</v>
      </c>
    </row>
    <row r="98" spans="1:5" x14ac:dyDescent="0.25">
      <c r="A98">
        <v>20220602</v>
      </c>
      <c r="C98" s="9">
        <v>450157</v>
      </c>
      <c r="E98" s="9" t="s">
        <v>559</v>
      </c>
    </row>
    <row r="99" spans="1:5" x14ac:dyDescent="0.25">
      <c r="A99">
        <v>20220616</v>
      </c>
      <c r="C99" s="9">
        <v>450157</v>
      </c>
      <c r="E99" s="9" t="s">
        <v>559</v>
      </c>
    </row>
    <row r="100" spans="1:5" x14ac:dyDescent="0.25">
      <c r="A100">
        <v>20220719</v>
      </c>
      <c r="C100" s="9">
        <v>450157</v>
      </c>
      <c r="E100" s="9" t="s">
        <v>559</v>
      </c>
    </row>
    <row r="101" spans="1:5" x14ac:dyDescent="0.25">
      <c r="A101">
        <v>20220909</v>
      </c>
      <c r="C101" s="9">
        <v>450157</v>
      </c>
      <c r="E101" s="9" t="s">
        <v>559</v>
      </c>
    </row>
    <row r="102" spans="1:5" x14ac:dyDescent="0.25">
      <c r="A102">
        <v>20220919</v>
      </c>
      <c r="C102" s="9">
        <v>450157</v>
      </c>
      <c r="E102" s="9" t="s">
        <v>559</v>
      </c>
    </row>
    <row r="103" spans="1:5" x14ac:dyDescent="0.25">
      <c r="A103">
        <v>20221028</v>
      </c>
      <c r="C103" s="9">
        <v>450157</v>
      </c>
      <c r="E103" s="9" t="s">
        <v>559</v>
      </c>
    </row>
    <row r="104" spans="1:5" x14ac:dyDescent="0.25">
      <c r="A104">
        <v>20221103</v>
      </c>
      <c r="C104" s="9">
        <v>450157</v>
      </c>
      <c r="E104" s="9" t="s">
        <v>559</v>
      </c>
    </row>
    <row r="105" spans="1:5" x14ac:dyDescent="0.25">
      <c r="A105">
        <v>20221209</v>
      </c>
      <c r="C105" s="9">
        <v>450157</v>
      </c>
      <c r="E105" s="9" t="s">
        <v>559</v>
      </c>
    </row>
    <row r="106" spans="1:5" x14ac:dyDescent="0.25">
      <c r="A106">
        <v>20221214</v>
      </c>
      <c r="C106" s="9">
        <v>450157</v>
      </c>
      <c r="E106" s="9" t="s">
        <v>559</v>
      </c>
    </row>
    <row r="107" spans="1:5" x14ac:dyDescent="0.25">
      <c r="A107">
        <v>20230118</v>
      </c>
      <c r="C107" s="9">
        <v>450157</v>
      </c>
      <c r="E107" s="9" t="s">
        <v>559</v>
      </c>
    </row>
    <row r="108" spans="1:5" x14ac:dyDescent="0.25">
      <c r="A108">
        <v>20230215</v>
      </c>
      <c r="C108" s="9">
        <v>450157</v>
      </c>
      <c r="E108" s="9" t="s">
        <v>559</v>
      </c>
    </row>
    <row r="109" spans="1:5" x14ac:dyDescent="0.25">
      <c r="A109">
        <v>20230302</v>
      </c>
      <c r="C109" s="9">
        <v>450157</v>
      </c>
      <c r="E109" s="9" t="s">
        <v>559</v>
      </c>
    </row>
    <row r="110" spans="1:5" x14ac:dyDescent="0.25">
      <c r="A110">
        <v>20230406</v>
      </c>
      <c r="C110" s="9">
        <v>450157</v>
      </c>
      <c r="E110" s="9" t="s">
        <v>559</v>
      </c>
    </row>
    <row r="111" spans="1:5" x14ac:dyDescent="0.25">
      <c r="A111">
        <v>20230512</v>
      </c>
      <c r="C111" s="9">
        <v>450157</v>
      </c>
      <c r="E111" s="9" t="s">
        <v>559</v>
      </c>
    </row>
    <row r="112" spans="1:5" x14ac:dyDescent="0.25">
      <c r="A112">
        <v>20230605</v>
      </c>
      <c r="C112" s="9">
        <v>450157</v>
      </c>
      <c r="E112" s="9" t="s">
        <v>559</v>
      </c>
    </row>
    <row r="113" spans="1:5" x14ac:dyDescent="0.25">
      <c r="A113">
        <v>20230710</v>
      </c>
      <c r="C113" s="9">
        <v>450157</v>
      </c>
      <c r="E113" s="9" t="s">
        <v>559</v>
      </c>
    </row>
    <row r="114" spans="1:5" x14ac:dyDescent="0.25">
      <c r="A114">
        <v>20230731</v>
      </c>
      <c r="C114" s="9">
        <v>450157</v>
      </c>
      <c r="E114" s="9" t="s">
        <v>559</v>
      </c>
    </row>
    <row r="115" spans="1:5" x14ac:dyDescent="0.25">
      <c r="A115">
        <v>20230908</v>
      </c>
      <c r="C115" s="9">
        <v>450157</v>
      </c>
      <c r="E115" s="9" t="s">
        <v>559</v>
      </c>
    </row>
    <row r="116" spans="1:5" x14ac:dyDescent="0.25">
      <c r="A116">
        <v>20231013</v>
      </c>
      <c r="C116" s="9">
        <v>450157</v>
      </c>
      <c r="E116" s="9" t="s">
        <v>559</v>
      </c>
    </row>
    <row r="117" spans="1:5" x14ac:dyDescent="0.25">
      <c r="A117">
        <v>20231114</v>
      </c>
      <c r="C117" s="9">
        <v>450157</v>
      </c>
      <c r="E117" s="9" t="s">
        <v>559</v>
      </c>
    </row>
    <row r="118" spans="1:5" x14ac:dyDescent="0.25">
      <c r="A118">
        <v>20231208</v>
      </c>
      <c r="C118" s="9">
        <v>450157</v>
      </c>
      <c r="E118" s="9" t="s">
        <v>559</v>
      </c>
    </row>
    <row r="119" spans="1:5" x14ac:dyDescent="0.25">
      <c r="A119">
        <v>20231220</v>
      </c>
      <c r="C119" s="9">
        <v>450157</v>
      </c>
      <c r="E119" s="9" t="s">
        <v>559</v>
      </c>
    </row>
    <row r="120" spans="1:5" x14ac:dyDescent="0.25">
      <c r="A120">
        <v>20240123</v>
      </c>
      <c r="C120" s="9">
        <v>450157</v>
      </c>
      <c r="E120" s="9" t="s">
        <v>559</v>
      </c>
    </row>
    <row r="121" spans="1:5" x14ac:dyDescent="0.25">
      <c r="A121">
        <v>20240215</v>
      </c>
      <c r="C121" s="9">
        <v>450157</v>
      </c>
      <c r="E121" s="9" t="s">
        <v>559</v>
      </c>
    </row>
    <row r="122" spans="1:5" x14ac:dyDescent="0.25">
      <c r="A122">
        <v>20240311</v>
      </c>
      <c r="C122" s="9">
        <v>450157</v>
      </c>
      <c r="E122" s="9" t="s">
        <v>559</v>
      </c>
    </row>
    <row r="123" spans="1:5" x14ac:dyDescent="0.25">
      <c r="A123">
        <v>20240418</v>
      </c>
      <c r="C123" s="9">
        <v>450157</v>
      </c>
      <c r="E123" s="9" t="s">
        <v>559</v>
      </c>
    </row>
    <row r="124" spans="1:5" x14ac:dyDescent="0.25">
      <c r="A124">
        <v>20240522</v>
      </c>
      <c r="C124" s="9">
        <v>450157</v>
      </c>
      <c r="E124" s="9" t="s">
        <v>559</v>
      </c>
    </row>
    <row r="125" spans="1:5" x14ac:dyDescent="0.25">
      <c r="A125">
        <v>20240618</v>
      </c>
      <c r="C125" s="9">
        <v>450157</v>
      </c>
      <c r="E125" s="9" t="s">
        <v>559</v>
      </c>
    </row>
    <row r="126" spans="1:5" x14ac:dyDescent="0.25">
      <c r="A126">
        <v>20240719</v>
      </c>
      <c r="C126" s="9">
        <v>450157</v>
      </c>
      <c r="E126" s="9" t="s">
        <v>559</v>
      </c>
    </row>
    <row r="127" spans="1:5" x14ac:dyDescent="0.25">
      <c r="A127">
        <v>20240813</v>
      </c>
      <c r="C127" s="9">
        <v>450157</v>
      </c>
      <c r="E127" s="9" t="s">
        <v>559</v>
      </c>
    </row>
    <row r="128" spans="1:5" x14ac:dyDescent="0.25">
      <c r="A128">
        <v>20240911</v>
      </c>
      <c r="C128" s="9">
        <v>450157</v>
      </c>
      <c r="E128" s="9" t="s">
        <v>559</v>
      </c>
    </row>
    <row r="129" spans="1:5" x14ac:dyDescent="0.25">
      <c r="A129">
        <v>20241024</v>
      </c>
      <c r="C129" s="9">
        <v>450157</v>
      </c>
      <c r="E129" s="9" t="s">
        <v>559</v>
      </c>
    </row>
    <row r="130" spans="1:5" x14ac:dyDescent="0.25">
      <c r="A130">
        <v>20241108</v>
      </c>
      <c r="C130" s="9">
        <v>450157</v>
      </c>
      <c r="E130" s="9" t="s">
        <v>559</v>
      </c>
    </row>
    <row r="131" spans="1:5" x14ac:dyDescent="0.25">
      <c r="A131">
        <v>20241216</v>
      </c>
      <c r="C131" s="9">
        <v>450157</v>
      </c>
      <c r="E131" s="9" t="s">
        <v>559</v>
      </c>
    </row>
    <row r="132" spans="1:5" x14ac:dyDescent="0.25">
      <c r="A132">
        <v>20250107</v>
      </c>
      <c r="C132" s="9">
        <v>450157</v>
      </c>
      <c r="E132" s="9" t="s">
        <v>559</v>
      </c>
    </row>
    <row r="133" spans="1:5" x14ac:dyDescent="0.25">
      <c r="A133">
        <v>20250131</v>
      </c>
      <c r="C133" s="9">
        <v>450157</v>
      </c>
      <c r="E133" s="9" t="s">
        <v>559</v>
      </c>
    </row>
    <row r="134" spans="1:5" x14ac:dyDescent="0.25">
      <c r="A134">
        <v>20250403</v>
      </c>
      <c r="C134" s="9">
        <v>450157</v>
      </c>
      <c r="E134" s="9" t="s">
        <v>559</v>
      </c>
    </row>
    <row r="135" spans="1:5" x14ac:dyDescent="0.25">
      <c r="A135">
        <v>20250514</v>
      </c>
      <c r="C135" s="9">
        <v>450157</v>
      </c>
      <c r="E135" s="9" t="s">
        <v>559</v>
      </c>
    </row>
    <row r="136" spans="1:5" x14ac:dyDescent="0.25">
      <c r="A136">
        <v>20250606</v>
      </c>
      <c r="C136" s="9">
        <v>450157</v>
      </c>
      <c r="E136" s="9" t="s">
        <v>559</v>
      </c>
    </row>
    <row r="137" spans="1:5" x14ac:dyDescent="0.25">
      <c r="A137">
        <v>20250717</v>
      </c>
      <c r="C137" s="9">
        <v>450157</v>
      </c>
      <c r="E137" s="9" t="s">
        <v>559</v>
      </c>
    </row>
    <row r="138" spans="1:5" x14ac:dyDescent="0.25">
      <c r="A138">
        <v>20250813</v>
      </c>
      <c r="C138" s="9">
        <v>450157</v>
      </c>
      <c r="E138" s="9" t="s">
        <v>559</v>
      </c>
    </row>
    <row r="139" spans="1:5" x14ac:dyDescent="0.25">
      <c r="A139">
        <v>20250904</v>
      </c>
      <c r="C139" s="9">
        <v>450157</v>
      </c>
      <c r="E139" s="9" t="s">
        <v>559</v>
      </c>
    </row>
    <row r="140" spans="1:5" x14ac:dyDescent="0.25">
      <c r="A140">
        <v>20251020</v>
      </c>
      <c r="C140" s="9">
        <v>450157</v>
      </c>
      <c r="E140" s="9" t="s">
        <v>559</v>
      </c>
    </row>
    <row r="142" spans="1:5" x14ac:dyDescent="0.25">
      <c r="A142" s="3" t="s">
        <v>97</v>
      </c>
    </row>
    <row r="143" spans="1:5" x14ac:dyDescent="0.25">
      <c r="A143">
        <v>20160523</v>
      </c>
      <c r="C143" s="9" t="s">
        <v>171</v>
      </c>
      <c r="E143" s="9" t="s">
        <v>99</v>
      </c>
    </row>
    <row r="144" spans="1:5" x14ac:dyDescent="0.25">
      <c r="A144">
        <v>20160630</v>
      </c>
      <c r="C144" s="9" t="s">
        <v>171</v>
      </c>
      <c r="E144" s="9" t="s">
        <v>99</v>
      </c>
    </row>
    <row r="145" spans="1:5" x14ac:dyDescent="0.25">
      <c r="A145">
        <v>20180531</v>
      </c>
      <c r="C145" s="9" t="s">
        <v>171</v>
      </c>
      <c r="E145" s="9" t="s">
        <v>99</v>
      </c>
    </row>
    <row r="146" spans="1:5" x14ac:dyDescent="0.25">
      <c r="A146">
        <v>20180821</v>
      </c>
      <c r="C146" s="9" t="s">
        <v>171</v>
      </c>
      <c r="E146" s="9" t="s">
        <v>99</v>
      </c>
    </row>
    <row r="147" spans="1:5" x14ac:dyDescent="0.25">
      <c r="A147">
        <v>20180905</v>
      </c>
      <c r="C147" s="9" t="s">
        <v>171</v>
      </c>
      <c r="E147" s="9" t="s">
        <v>99</v>
      </c>
    </row>
    <row r="148" spans="1:5" x14ac:dyDescent="0.25">
      <c r="A148">
        <v>20181106</v>
      </c>
      <c r="C148" s="9" t="s">
        <v>171</v>
      </c>
      <c r="E148" s="9" t="s">
        <v>99</v>
      </c>
    </row>
    <row r="149" spans="1:5" x14ac:dyDescent="0.25">
      <c r="A149">
        <v>20181113</v>
      </c>
      <c r="C149" s="9" t="s">
        <v>171</v>
      </c>
      <c r="E149" s="9" t="s">
        <v>304</v>
      </c>
    </row>
    <row r="151" spans="1:5" x14ac:dyDescent="0.25">
      <c r="A151" s="3" t="s">
        <v>340</v>
      </c>
    </row>
    <row r="152" spans="1:5" x14ac:dyDescent="0.25">
      <c r="A152">
        <v>20190415</v>
      </c>
      <c r="C152" s="9" t="s">
        <v>171</v>
      </c>
      <c r="E152" s="9" t="s">
        <v>321</v>
      </c>
    </row>
    <row r="153" spans="1:5" x14ac:dyDescent="0.25">
      <c r="A153">
        <v>20190522</v>
      </c>
      <c r="C153" s="9" t="s">
        <v>171</v>
      </c>
      <c r="E153" s="9" t="s">
        <v>321</v>
      </c>
    </row>
    <row r="154" spans="1:5" x14ac:dyDescent="0.25">
      <c r="A154">
        <v>20190625</v>
      </c>
      <c r="C154" s="9" t="s">
        <v>171</v>
      </c>
      <c r="E154" s="9" t="s">
        <v>321</v>
      </c>
    </row>
    <row r="155" spans="1:5" x14ac:dyDescent="0.25">
      <c r="A155">
        <v>20190812</v>
      </c>
      <c r="C155" s="9" t="s">
        <v>171</v>
      </c>
      <c r="E155" s="9" t="s">
        <v>321</v>
      </c>
    </row>
    <row r="156" spans="1:5" x14ac:dyDescent="0.25">
      <c r="A156">
        <v>20190927</v>
      </c>
      <c r="C156" s="9" t="s">
        <v>171</v>
      </c>
      <c r="E156" s="9" t="s">
        <v>321</v>
      </c>
    </row>
    <row r="157" spans="1:5" x14ac:dyDescent="0.25">
      <c r="A157">
        <v>20191209</v>
      </c>
      <c r="C157" s="9" t="s">
        <v>171</v>
      </c>
      <c r="E157" s="9" t="s">
        <v>321</v>
      </c>
    </row>
    <row r="158" spans="1:5" x14ac:dyDescent="0.25">
      <c r="A158">
        <v>20191218</v>
      </c>
      <c r="C158" s="9" t="s">
        <v>171</v>
      </c>
      <c r="E158" s="9" t="s">
        <v>321</v>
      </c>
    </row>
    <row r="159" spans="1:5" x14ac:dyDescent="0.25">
      <c r="A159">
        <v>20200619</v>
      </c>
      <c r="C159" s="9" t="s">
        <v>171</v>
      </c>
      <c r="E159" s="9" t="s">
        <v>321</v>
      </c>
    </row>
    <row r="160" spans="1:5" x14ac:dyDescent="0.25">
      <c r="A160">
        <v>20200716</v>
      </c>
      <c r="C160" s="9" t="s">
        <v>171</v>
      </c>
      <c r="E160" s="9" t="s">
        <v>321</v>
      </c>
    </row>
    <row r="161" spans="1:5" x14ac:dyDescent="0.25">
      <c r="A161">
        <v>20200909</v>
      </c>
      <c r="C161" s="9" t="s">
        <v>171</v>
      </c>
      <c r="E161" s="9" t="s">
        <v>321</v>
      </c>
    </row>
    <row r="162" spans="1:5" x14ac:dyDescent="0.25">
      <c r="A162">
        <v>20201005</v>
      </c>
      <c r="C162" s="9" t="s">
        <v>171</v>
      </c>
      <c r="E162" s="9" t="s">
        <v>321</v>
      </c>
    </row>
    <row r="163" spans="1:5" x14ac:dyDescent="0.25">
      <c r="A163">
        <v>20201113</v>
      </c>
      <c r="C163" s="9" t="s">
        <v>171</v>
      </c>
      <c r="E163" s="9" t="s">
        <v>321</v>
      </c>
    </row>
    <row r="164" spans="1:5" x14ac:dyDescent="0.25">
      <c r="A164">
        <v>20201204</v>
      </c>
      <c r="C164" s="9" t="s">
        <v>171</v>
      </c>
      <c r="E164" s="9" t="s">
        <v>321</v>
      </c>
    </row>
    <row r="165" spans="1:5" x14ac:dyDescent="0.25">
      <c r="A165">
        <v>20210218</v>
      </c>
      <c r="C165" s="9" t="s">
        <v>171</v>
      </c>
      <c r="E165" s="9" t="s">
        <v>321</v>
      </c>
    </row>
    <row r="166" spans="1:5" x14ac:dyDescent="0.25">
      <c r="A166">
        <v>20210319</v>
      </c>
      <c r="C166" s="9" t="s">
        <v>171</v>
      </c>
      <c r="E166" s="9" t="s">
        <v>321</v>
      </c>
    </row>
    <row r="167" spans="1:5" x14ac:dyDescent="0.25">
      <c r="A167">
        <v>20210409</v>
      </c>
      <c r="C167" s="9" t="s">
        <v>171</v>
      </c>
      <c r="E167" s="9" t="s">
        <v>321</v>
      </c>
    </row>
    <row r="168" spans="1:5" x14ac:dyDescent="0.25">
      <c r="A168">
        <v>20210518</v>
      </c>
      <c r="C168" s="9" t="s">
        <v>171</v>
      </c>
      <c r="E168" s="9" t="s">
        <v>321</v>
      </c>
    </row>
    <row r="169" spans="1:5" x14ac:dyDescent="0.25">
      <c r="A169">
        <v>20210625</v>
      </c>
      <c r="C169" s="9" t="s">
        <v>171</v>
      </c>
      <c r="E169" s="9" t="s">
        <v>321</v>
      </c>
    </row>
    <row r="170" spans="1:5" x14ac:dyDescent="0.25">
      <c r="A170">
        <v>20210810</v>
      </c>
      <c r="C170" s="9" t="s">
        <v>171</v>
      </c>
      <c r="E170" s="9" t="s">
        <v>321</v>
      </c>
    </row>
    <row r="171" spans="1:5" x14ac:dyDescent="0.25">
      <c r="A171">
        <v>20211026</v>
      </c>
      <c r="C171" s="9" t="s">
        <v>171</v>
      </c>
      <c r="E171" s="9" t="s">
        <v>321</v>
      </c>
    </row>
    <row r="172" spans="1:5" x14ac:dyDescent="0.25">
      <c r="A172">
        <v>20220118</v>
      </c>
      <c r="C172" s="9" t="s">
        <v>171</v>
      </c>
      <c r="E172" s="9" t="s">
        <v>321</v>
      </c>
    </row>
    <row r="173" spans="1:5" x14ac:dyDescent="0.25">
      <c r="A173">
        <v>20220202</v>
      </c>
      <c r="C173" s="9" t="s">
        <v>171</v>
      </c>
      <c r="E173" s="9" t="s">
        <v>321</v>
      </c>
    </row>
    <row r="174" spans="1:5" x14ac:dyDescent="0.25">
      <c r="A174">
        <v>20220209</v>
      </c>
      <c r="C174" s="9" t="s">
        <v>171</v>
      </c>
      <c r="E174" s="9" t="s">
        <v>321</v>
      </c>
    </row>
    <row r="175" spans="1:5" x14ac:dyDescent="0.25">
      <c r="A175">
        <v>20220216</v>
      </c>
      <c r="C175" s="9" t="s">
        <v>171</v>
      </c>
      <c r="E175" s="9" t="s">
        <v>321</v>
      </c>
    </row>
    <row r="176" spans="1:5" x14ac:dyDescent="0.25">
      <c r="A176">
        <v>20220323</v>
      </c>
      <c r="C176" s="9" t="s">
        <v>171</v>
      </c>
      <c r="E176" s="9" t="s">
        <v>321</v>
      </c>
    </row>
    <row r="177" spans="1:5" x14ac:dyDescent="0.25">
      <c r="A177">
        <v>20220420</v>
      </c>
      <c r="C177" s="9" t="s">
        <v>171</v>
      </c>
      <c r="E177" s="9" t="s">
        <v>321</v>
      </c>
    </row>
    <row r="178" spans="1:5" x14ac:dyDescent="0.25">
      <c r="A178">
        <v>20220525</v>
      </c>
      <c r="C178" s="9" t="s">
        <v>171</v>
      </c>
      <c r="E178" s="9" t="s">
        <v>321</v>
      </c>
    </row>
    <row r="179" spans="1:5" x14ac:dyDescent="0.25">
      <c r="A179">
        <v>20220705</v>
      </c>
      <c r="C179" s="9" t="s">
        <v>171</v>
      </c>
      <c r="E179" s="9" t="s">
        <v>321</v>
      </c>
    </row>
    <row r="180" spans="1:5" x14ac:dyDescent="0.25">
      <c r="A180">
        <v>20220815</v>
      </c>
      <c r="C180" s="9" t="s">
        <v>171</v>
      </c>
      <c r="E180" s="9" t="s">
        <v>321</v>
      </c>
    </row>
    <row r="181" spans="1:5" x14ac:dyDescent="0.25">
      <c r="A181">
        <v>20220908</v>
      </c>
      <c r="C181" s="9" t="s">
        <v>171</v>
      </c>
      <c r="E181" s="9" t="s">
        <v>321</v>
      </c>
    </row>
    <row r="182" spans="1:5" x14ac:dyDescent="0.25">
      <c r="A182">
        <v>20220929</v>
      </c>
      <c r="C182" s="9" t="s">
        <v>171</v>
      </c>
      <c r="E182" s="9" t="s">
        <v>321</v>
      </c>
    </row>
    <row r="183" spans="1:5" x14ac:dyDescent="0.25">
      <c r="A183">
        <v>20221020</v>
      </c>
      <c r="C183" s="9" t="s">
        <v>171</v>
      </c>
      <c r="E183" s="9" t="s">
        <v>321</v>
      </c>
    </row>
    <row r="184" spans="1:5" x14ac:dyDescent="0.25">
      <c r="A184">
        <v>20221109</v>
      </c>
      <c r="C184" s="9" t="s">
        <v>171</v>
      </c>
      <c r="E184" s="9" t="s">
        <v>321</v>
      </c>
    </row>
    <row r="185" spans="1:5" x14ac:dyDescent="0.25">
      <c r="A185">
        <v>20221130</v>
      </c>
      <c r="C185" s="9" t="s">
        <v>171</v>
      </c>
      <c r="E185" s="9" t="s">
        <v>321</v>
      </c>
    </row>
    <row r="186" spans="1:5" x14ac:dyDescent="0.25">
      <c r="A186">
        <v>20230112</v>
      </c>
      <c r="C186" s="9" t="s">
        <v>171</v>
      </c>
      <c r="E186" s="9" t="s">
        <v>321</v>
      </c>
    </row>
    <row r="187" spans="1:5" x14ac:dyDescent="0.25">
      <c r="A187">
        <v>20230209</v>
      </c>
      <c r="C187" s="9" t="s">
        <v>171</v>
      </c>
      <c r="E187" s="9" t="s">
        <v>321</v>
      </c>
    </row>
    <row r="188" spans="1:5" x14ac:dyDescent="0.25">
      <c r="A188">
        <v>20230404</v>
      </c>
      <c r="C188" s="9" t="s">
        <v>171</v>
      </c>
      <c r="E188" s="9" t="s">
        <v>321</v>
      </c>
    </row>
    <row r="189" spans="1:5" x14ac:dyDescent="0.25">
      <c r="A189">
        <v>20230515</v>
      </c>
      <c r="C189" s="9" t="s">
        <v>171</v>
      </c>
      <c r="E189" s="9" t="s">
        <v>321</v>
      </c>
    </row>
    <row r="190" spans="1:5" x14ac:dyDescent="0.25">
      <c r="A190">
        <v>20230607</v>
      </c>
      <c r="C190" s="9" t="s">
        <v>171</v>
      </c>
      <c r="E190" s="9" t="s">
        <v>321</v>
      </c>
    </row>
    <row r="191" spans="1:5" x14ac:dyDescent="0.25">
      <c r="A191">
        <v>20230707</v>
      </c>
      <c r="C191" s="9" t="s">
        <v>171</v>
      </c>
      <c r="E191" s="9" t="s">
        <v>321</v>
      </c>
    </row>
    <row r="192" spans="1:5" x14ac:dyDescent="0.25">
      <c r="A192">
        <v>20230809</v>
      </c>
      <c r="C192" s="9" t="s">
        <v>171</v>
      </c>
      <c r="E192" s="9" t="s">
        <v>321</v>
      </c>
    </row>
    <row r="193" spans="1:5" x14ac:dyDescent="0.25">
      <c r="A193">
        <v>20230901</v>
      </c>
      <c r="C193" s="9" t="s">
        <v>171</v>
      </c>
      <c r="E193" s="9" t="s">
        <v>321</v>
      </c>
    </row>
    <row r="194" spans="1:5" x14ac:dyDescent="0.25">
      <c r="A194">
        <v>20230927</v>
      </c>
      <c r="C194" s="9" t="s">
        <v>171</v>
      </c>
      <c r="E194" s="9" t="s">
        <v>321</v>
      </c>
    </row>
    <row r="195" spans="1:5" x14ac:dyDescent="0.25">
      <c r="A195">
        <v>20231018</v>
      </c>
      <c r="C195" s="9" t="s">
        <v>171</v>
      </c>
      <c r="E195" s="9" t="s">
        <v>321</v>
      </c>
    </row>
    <row r="196" spans="1:5" x14ac:dyDescent="0.25">
      <c r="A196">
        <v>20231031</v>
      </c>
      <c r="C196" s="9" t="s">
        <v>171</v>
      </c>
      <c r="E196" s="9" t="s">
        <v>321</v>
      </c>
    </row>
    <row r="197" spans="1:5" x14ac:dyDescent="0.25">
      <c r="A197">
        <v>20231108</v>
      </c>
      <c r="C197" s="9" t="s">
        <v>171</v>
      </c>
      <c r="E197" s="9" t="s">
        <v>321</v>
      </c>
    </row>
    <row r="198" spans="1:5" x14ac:dyDescent="0.25">
      <c r="A198">
        <v>20231130</v>
      </c>
      <c r="C198" s="9" t="s">
        <v>171</v>
      </c>
      <c r="E198" s="9" t="s">
        <v>321</v>
      </c>
    </row>
    <row r="199" spans="1:5" x14ac:dyDescent="0.25">
      <c r="A199">
        <v>20240118</v>
      </c>
      <c r="C199" s="9" t="s">
        <v>171</v>
      </c>
      <c r="E199" s="9" t="s">
        <v>321</v>
      </c>
    </row>
    <row r="200" spans="1:5" x14ac:dyDescent="0.25">
      <c r="A200">
        <v>20240228</v>
      </c>
      <c r="C200" s="9" t="s">
        <v>171</v>
      </c>
      <c r="E200" s="9" t="s">
        <v>321</v>
      </c>
    </row>
    <row r="201" spans="1:5" x14ac:dyDescent="0.25">
      <c r="A201">
        <v>20240415</v>
      </c>
      <c r="C201" s="9" t="s">
        <v>171</v>
      </c>
      <c r="E201" s="9" t="s">
        <v>321</v>
      </c>
    </row>
    <row r="202" spans="1:5" x14ac:dyDescent="0.25">
      <c r="A202">
        <v>20240516</v>
      </c>
      <c r="C202" s="9" t="s">
        <v>171</v>
      </c>
      <c r="E202" s="9" t="s">
        <v>321</v>
      </c>
    </row>
    <row r="203" spans="1:5" x14ac:dyDescent="0.25">
      <c r="A203">
        <v>20240708</v>
      </c>
      <c r="C203" s="9" t="s">
        <v>171</v>
      </c>
      <c r="E203" s="9" t="s">
        <v>321</v>
      </c>
    </row>
    <row r="204" spans="1:5" x14ac:dyDescent="0.25">
      <c r="A204">
        <v>20240807</v>
      </c>
      <c r="C204" s="9" t="s">
        <v>171</v>
      </c>
      <c r="E204" s="9" t="s">
        <v>321</v>
      </c>
    </row>
    <row r="205" spans="1:5" x14ac:dyDescent="0.25">
      <c r="A205">
        <v>20240911</v>
      </c>
      <c r="C205" s="9" t="s">
        <v>171</v>
      </c>
      <c r="E205" s="9" t="s">
        <v>321</v>
      </c>
    </row>
    <row r="206" spans="1:5" x14ac:dyDescent="0.25">
      <c r="A206">
        <v>20241007</v>
      </c>
      <c r="C206" s="9" t="s">
        <v>171</v>
      </c>
      <c r="E206" s="9" t="s">
        <v>321</v>
      </c>
    </row>
    <row r="207" spans="1:5" x14ac:dyDescent="0.25">
      <c r="A207">
        <v>20241119</v>
      </c>
      <c r="C207" s="9" t="s">
        <v>171</v>
      </c>
      <c r="E207" s="9" t="s">
        <v>321</v>
      </c>
    </row>
    <row r="208" spans="1:5" x14ac:dyDescent="0.25">
      <c r="A208">
        <v>20250107</v>
      </c>
      <c r="C208" s="9" t="s">
        <v>171</v>
      </c>
      <c r="E208" s="9" t="s">
        <v>321</v>
      </c>
    </row>
    <row r="209" spans="1:5" x14ac:dyDescent="0.25">
      <c r="A209">
        <v>20250311</v>
      </c>
      <c r="C209" s="9" t="s">
        <v>171</v>
      </c>
      <c r="E209" s="9" t="s">
        <v>321</v>
      </c>
    </row>
    <row r="210" spans="1:5" x14ac:dyDescent="0.25">
      <c r="A210">
        <v>20250415</v>
      </c>
      <c r="C210" s="9" t="s">
        <v>171</v>
      </c>
      <c r="E210" s="9" t="s">
        <v>321</v>
      </c>
    </row>
    <row r="211" spans="1:5" x14ac:dyDescent="0.25">
      <c r="A211">
        <v>20250527</v>
      </c>
      <c r="C211" s="9" t="s">
        <v>171</v>
      </c>
      <c r="E211" s="9" t="s">
        <v>321</v>
      </c>
    </row>
    <row r="212" spans="1:5" x14ac:dyDescent="0.25">
      <c r="A212">
        <v>20250709</v>
      </c>
      <c r="C212" s="9" t="s">
        <v>171</v>
      </c>
      <c r="E212" s="9" t="s">
        <v>321</v>
      </c>
    </row>
    <row r="213" spans="1:5" x14ac:dyDescent="0.25">
      <c r="A213">
        <v>20250820</v>
      </c>
      <c r="C213" s="9" t="s">
        <v>171</v>
      </c>
      <c r="E213" s="9" t="s">
        <v>321</v>
      </c>
    </row>
    <row r="214" spans="1:5" x14ac:dyDescent="0.25">
      <c r="A214">
        <v>20251001</v>
      </c>
      <c r="C214" s="9" t="s">
        <v>171</v>
      </c>
      <c r="E214" s="9" t="s">
        <v>321</v>
      </c>
    </row>
    <row r="216" spans="1:5" x14ac:dyDescent="0.25">
      <c r="A216" s="3" t="s">
        <v>660</v>
      </c>
    </row>
    <row r="217" spans="1:5" x14ac:dyDescent="0.25">
      <c r="A217">
        <v>20230509</v>
      </c>
      <c r="C217" s="9" t="s">
        <v>171</v>
      </c>
      <c r="E217" s="9" t="s">
        <v>321</v>
      </c>
    </row>
    <row r="218" spans="1:5" x14ac:dyDescent="0.25">
      <c r="A218">
        <v>20231129</v>
      </c>
      <c r="C218" s="9" t="s">
        <v>171</v>
      </c>
      <c r="E218" s="9" t="s">
        <v>321</v>
      </c>
    </row>
    <row r="219" spans="1:5" x14ac:dyDescent="0.25">
      <c r="A219">
        <v>20240304</v>
      </c>
      <c r="C219" s="9" t="s">
        <v>171</v>
      </c>
      <c r="E219" s="9" t="s">
        <v>321</v>
      </c>
    </row>
    <row r="220" spans="1:5" x14ac:dyDescent="0.25">
      <c r="A220">
        <v>20240321</v>
      </c>
      <c r="C220" s="9" t="s">
        <v>171</v>
      </c>
      <c r="E220" s="9" t="s">
        <v>321</v>
      </c>
    </row>
    <row r="221" spans="1:5" x14ac:dyDescent="0.25">
      <c r="A221">
        <v>20250604</v>
      </c>
      <c r="C221" s="9" t="s">
        <v>171</v>
      </c>
      <c r="E221" s="9" t="s">
        <v>321</v>
      </c>
    </row>
  </sheetData>
  <pageMargins left="0.75" right="0.75" top="1" bottom="1" header="0.5" footer="0.5"/>
  <pageSetup orientation="portrait" horizontalDpi="4294967292" verticalDpi="4294967292"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D221"/>
  <sheetViews>
    <sheetView topLeftCell="A112" zoomScale="70" zoomScaleNormal="70" workbookViewId="0">
      <selection activeCell="N140" sqref="N140"/>
    </sheetView>
  </sheetViews>
  <sheetFormatPr defaultRowHeight="15.75" x14ac:dyDescent="0.25"/>
  <cols>
    <col min="1" max="1" width="11" customWidth="1"/>
    <col min="2" max="2" width="1.875" customWidth="1"/>
    <col min="3" max="5" width="10.125" style="9" customWidth="1"/>
    <col min="6" max="6" width="1.875" customWidth="1"/>
    <col min="7" max="7" width="12.75" style="9" customWidth="1"/>
    <col min="8" max="8" width="12.5" style="36" customWidth="1"/>
    <col min="9" max="10" width="12.5" style="12" customWidth="1"/>
    <col min="11" max="13" width="12.5" style="36" customWidth="1"/>
    <col min="14" max="14" width="12.5" style="33" customWidth="1"/>
    <col min="15" max="15" width="1.875" customWidth="1"/>
    <col min="16" max="17" width="10.25" style="9" customWidth="1"/>
    <col min="18" max="18" width="2" style="9" customWidth="1"/>
    <col min="19" max="19" width="10.125" customWidth="1"/>
    <col min="20" max="20" width="12.5" style="36" customWidth="1"/>
    <col min="21" max="22" width="12.5" style="12" customWidth="1"/>
    <col min="23" max="25" width="12.5" style="36" customWidth="1"/>
    <col min="26" max="26" width="12.5" customWidth="1"/>
    <col min="27" max="27" width="1.875" customWidth="1"/>
    <col min="28" max="28" width="50.125" customWidth="1"/>
  </cols>
  <sheetData>
    <row r="1" spans="1:28" x14ac:dyDescent="0.25">
      <c r="A1" s="3" t="s">
        <v>13</v>
      </c>
      <c r="C1" s="3" t="s">
        <v>117</v>
      </c>
      <c r="D1" s="8"/>
      <c r="E1" s="8"/>
      <c r="F1" s="3"/>
      <c r="G1" s="8" t="s">
        <v>166</v>
      </c>
      <c r="P1" s="3" t="s">
        <v>120</v>
      </c>
      <c r="Q1" s="8"/>
      <c r="R1" s="8"/>
      <c r="S1" s="3" t="s">
        <v>167</v>
      </c>
      <c r="AB1" s="3" t="s">
        <v>29</v>
      </c>
    </row>
    <row r="2" spans="1:28" x14ac:dyDescent="0.25">
      <c r="A2" s="3"/>
      <c r="C2" s="8" t="s">
        <v>109</v>
      </c>
      <c r="D2" s="8" t="s">
        <v>108</v>
      </c>
      <c r="E2" s="8" t="s">
        <v>195</v>
      </c>
      <c r="F2" s="3"/>
      <c r="G2" s="8" t="s">
        <v>14</v>
      </c>
      <c r="H2" s="37" t="s">
        <v>119</v>
      </c>
      <c r="P2" s="8" t="s">
        <v>109</v>
      </c>
      <c r="Q2" s="8" t="s">
        <v>108</v>
      </c>
      <c r="R2" s="8"/>
      <c r="S2" s="3" t="s">
        <v>14</v>
      </c>
      <c r="T2" s="37" t="s">
        <v>119</v>
      </c>
      <c r="AB2" s="3"/>
    </row>
    <row r="3" spans="1:28" x14ac:dyDescent="0.25">
      <c r="A3" s="3" t="s">
        <v>92</v>
      </c>
      <c r="H3" s="36" t="s">
        <v>100</v>
      </c>
      <c r="I3" s="12" t="s">
        <v>101</v>
      </c>
      <c r="J3" s="12" t="s">
        <v>102</v>
      </c>
      <c r="K3" s="36" t="s">
        <v>0</v>
      </c>
      <c r="L3" s="36" t="s">
        <v>1</v>
      </c>
      <c r="M3" s="36" t="s">
        <v>2</v>
      </c>
      <c r="N3" s="33" t="s">
        <v>103</v>
      </c>
      <c r="S3" s="1"/>
      <c r="T3" s="36" t="s">
        <v>100</v>
      </c>
      <c r="U3" s="12" t="s">
        <v>101</v>
      </c>
      <c r="V3" s="12" t="s">
        <v>102</v>
      </c>
      <c r="W3" s="36" t="s">
        <v>0</v>
      </c>
      <c r="X3" s="36" t="s">
        <v>1</v>
      </c>
      <c r="Y3" s="36" t="s">
        <v>2</v>
      </c>
      <c r="Z3" t="s">
        <v>103</v>
      </c>
    </row>
    <row r="4" spans="1:28" x14ac:dyDescent="0.25">
      <c r="A4">
        <v>20120316</v>
      </c>
      <c r="C4" s="9" t="s">
        <v>171</v>
      </c>
      <c r="D4" s="9" t="s">
        <v>171</v>
      </c>
      <c r="E4" s="9" t="s">
        <v>171</v>
      </c>
      <c r="F4" s="9"/>
      <c r="G4" s="9" t="s">
        <v>171</v>
      </c>
      <c r="H4" s="9" t="s">
        <v>171</v>
      </c>
      <c r="I4" s="9" t="s">
        <v>171</v>
      </c>
      <c r="J4" s="9" t="s">
        <v>171</v>
      </c>
      <c r="K4" s="9" t="s">
        <v>171</v>
      </c>
      <c r="L4" s="9" t="s">
        <v>171</v>
      </c>
      <c r="M4" s="9" t="s">
        <v>171</v>
      </c>
      <c r="N4" s="9" t="s">
        <v>171</v>
      </c>
      <c r="AB4" t="s">
        <v>123</v>
      </c>
    </row>
    <row r="5" spans="1:28" x14ac:dyDescent="0.25">
      <c r="A5">
        <v>20120521</v>
      </c>
      <c r="C5" s="9" t="s">
        <v>171</v>
      </c>
      <c r="D5" s="9" t="s">
        <v>171</v>
      </c>
      <c r="E5" s="9" t="s">
        <v>171</v>
      </c>
      <c r="F5" s="9"/>
      <c r="G5" s="9" t="s">
        <v>171</v>
      </c>
      <c r="H5" s="9" t="s">
        <v>171</v>
      </c>
      <c r="I5" s="9" t="s">
        <v>171</v>
      </c>
      <c r="J5" s="9" t="s">
        <v>171</v>
      </c>
      <c r="K5" s="9" t="s">
        <v>171</v>
      </c>
      <c r="L5" s="9" t="s">
        <v>171</v>
      </c>
      <c r="M5" s="9" t="s">
        <v>171</v>
      </c>
      <c r="N5" s="9" t="s">
        <v>171</v>
      </c>
    </row>
    <row r="6" spans="1:28" x14ac:dyDescent="0.25">
      <c r="A6">
        <v>20120829</v>
      </c>
      <c r="C6" s="9" t="s">
        <v>171</v>
      </c>
      <c r="D6" s="9" t="s">
        <v>171</v>
      </c>
      <c r="E6" s="9" t="s">
        <v>171</v>
      </c>
      <c r="F6" s="9"/>
      <c r="G6" s="9" t="s">
        <v>171</v>
      </c>
      <c r="H6" s="9" t="s">
        <v>171</v>
      </c>
      <c r="I6" s="9" t="s">
        <v>171</v>
      </c>
      <c r="J6" s="9" t="s">
        <v>171</v>
      </c>
      <c r="K6" s="9" t="s">
        <v>171</v>
      </c>
      <c r="L6" s="9" t="s">
        <v>171</v>
      </c>
      <c r="M6" s="9" t="s">
        <v>171</v>
      </c>
      <c r="N6" s="9" t="s">
        <v>171</v>
      </c>
    </row>
    <row r="7" spans="1:28" x14ac:dyDescent="0.25">
      <c r="A7">
        <v>20121015</v>
      </c>
      <c r="C7" s="9" t="s">
        <v>171</v>
      </c>
      <c r="D7" s="9" t="s">
        <v>171</v>
      </c>
      <c r="E7" s="9" t="s">
        <v>171</v>
      </c>
      <c r="F7" s="9"/>
      <c r="G7" s="9" t="s">
        <v>171</v>
      </c>
      <c r="H7" s="9" t="s">
        <v>171</v>
      </c>
      <c r="I7" s="9" t="s">
        <v>171</v>
      </c>
      <c r="J7" s="9" t="s">
        <v>171</v>
      </c>
      <c r="K7" s="9" t="s">
        <v>171</v>
      </c>
      <c r="L7" s="9" t="s">
        <v>171</v>
      </c>
      <c r="M7" s="9" t="s">
        <v>171</v>
      </c>
      <c r="N7" s="9" t="s">
        <v>171</v>
      </c>
    </row>
    <row r="8" spans="1:28" x14ac:dyDescent="0.25">
      <c r="A8">
        <v>20130123</v>
      </c>
      <c r="C8" s="9" t="s">
        <v>171</v>
      </c>
      <c r="D8" s="9" t="s">
        <v>171</v>
      </c>
      <c r="E8" s="9" t="s">
        <v>171</v>
      </c>
      <c r="F8" s="9"/>
      <c r="G8" s="9" t="s">
        <v>171</v>
      </c>
      <c r="H8" s="9" t="s">
        <v>171</v>
      </c>
      <c r="I8" s="9" t="s">
        <v>171</v>
      </c>
      <c r="J8" s="9" t="s">
        <v>171</v>
      </c>
      <c r="K8" s="9" t="s">
        <v>171</v>
      </c>
      <c r="L8" s="9" t="s">
        <v>171</v>
      </c>
      <c r="M8" s="9" t="s">
        <v>171</v>
      </c>
      <c r="N8" s="9" t="s">
        <v>171</v>
      </c>
    </row>
    <row r="9" spans="1:28" x14ac:dyDescent="0.25">
      <c r="A9">
        <v>20130315</v>
      </c>
      <c r="C9" s="9" t="s">
        <v>171</v>
      </c>
      <c r="D9" s="9" t="s">
        <v>171</v>
      </c>
      <c r="E9" s="9" t="s">
        <v>171</v>
      </c>
      <c r="F9" s="9"/>
      <c r="G9" s="9" t="s">
        <v>171</v>
      </c>
      <c r="H9" s="9" t="s">
        <v>171</v>
      </c>
      <c r="I9" s="9" t="s">
        <v>171</v>
      </c>
      <c r="J9" s="9" t="s">
        <v>171</v>
      </c>
      <c r="K9" s="9" t="s">
        <v>171</v>
      </c>
      <c r="L9" s="9" t="s">
        <v>171</v>
      </c>
      <c r="M9" s="9" t="s">
        <v>171</v>
      </c>
      <c r="N9" s="9" t="s">
        <v>171</v>
      </c>
      <c r="S9" s="1"/>
    </row>
    <row r="10" spans="1:28" x14ac:dyDescent="0.25">
      <c r="A10">
        <v>20130506</v>
      </c>
      <c r="C10" s="9" t="s">
        <v>171</v>
      </c>
      <c r="D10" s="9" t="s">
        <v>171</v>
      </c>
      <c r="E10" s="9" t="s">
        <v>171</v>
      </c>
      <c r="F10" s="9"/>
      <c r="G10" s="9" t="s">
        <v>171</v>
      </c>
      <c r="H10" s="9" t="s">
        <v>171</v>
      </c>
      <c r="I10" s="9" t="s">
        <v>171</v>
      </c>
      <c r="J10" s="9" t="s">
        <v>171</v>
      </c>
      <c r="K10" s="9" t="s">
        <v>171</v>
      </c>
      <c r="L10" s="9" t="s">
        <v>171</v>
      </c>
      <c r="M10" s="9" t="s">
        <v>171</v>
      </c>
      <c r="N10" s="9" t="s">
        <v>171</v>
      </c>
      <c r="S10" s="1"/>
    </row>
    <row r="11" spans="1:28" x14ac:dyDescent="0.25">
      <c r="A11">
        <v>20130625</v>
      </c>
      <c r="C11" s="9" t="s">
        <v>171</v>
      </c>
      <c r="D11" s="9" t="s">
        <v>171</v>
      </c>
      <c r="E11" s="9" t="s">
        <v>171</v>
      </c>
      <c r="F11" s="9"/>
      <c r="G11" s="9" t="s">
        <v>171</v>
      </c>
      <c r="H11" s="9" t="s">
        <v>171</v>
      </c>
      <c r="I11" s="9" t="s">
        <v>171</v>
      </c>
      <c r="J11" s="9" t="s">
        <v>171</v>
      </c>
      <c r="K11" s="9" t="s">
        <v>171</v>
      </c>
      <c r="L11" s="9" t="s">
        <v>171</v>
      </c>
      <c r="M11" s="9" t="s">
        <v>171</v>
      </c>
      <c r="N11" s="9" t="s">
        <v>171</v>
      </c>
      <c r="S11" s="1"/>
    </row>
    <row r="12" spans="1:28" x14ac:dyDescent="0.25">
      <c r="A12">
        <v>20130909</v>
      </c>
      <c r="C12" s="9" t="s">
        <v>171</v>
      </c>
      <c r="D12" s="9" t="s">
        <v>171</v>
      </c>
      <c r="E12" s="9" t="s">
        <v>171</v>
      </c>
      <c r="F12" s="9"/>
      <c r="G12" s="9" t="s">
        <v>171</v>
      </c>
      <c r="H12" s="9" t="s">
        <v>171</v>
      </c>
      <c r="I12" s="9" t="s">
        <v>171</v>
      </c>
      <c r="J12" s="9" t="s">
        <v>171</v>
      </c>
      <c r="K12" s="9" t="s">
        <v>171</v>
      </c>
      <c r="L12" s="9" t="s">
        <v>171</v>
      </c>
      <c r="M12" s="9" t="s">
        <v>171</v>
      </c>
      <c r="N12" s="9" t="s">
        <v>171</v>
      </c>
      <c r="S12" s="1"/>
    </row>
    <row r="13" spans="1:28" x14ac:dyDescent="0.25">
      <c r="A13">
        <v>20141217</v>
      </c>
      <c r="C13" s="9" t="s">
        <v>171</v>
      </c>
      <c r="D13" s="9" t="s">
        <v>171</v>
      </c>
      <c r="E13" s="9" t="s">
        <v>171</v>
      </c>
      <c r="F13" s="9"/>
      <c r="G13" s="9" t="s">
        <v>171</v>
      </c>
      <c r="H13" s="9" t="s">
        <v>171</v>
      </c>
      <c r="I13" s="9" t="s">
        <v>171</v>
      </c>
      <c r="J13" s="9" t="s">
        <v>171</v>
      </c>
      <c r="K13" s="9" t="s">
        <v>171</v>
      </c>
      <c r="L13" s="9" t="s">
        <v>171</v>
      </c>
      <c r="M13" s="9" t="s">
        <v>171</v>
      </c>
      <c r="N13" s="9" t="s">
        <v>171</v>
      </c>
    </row>
    <row r="14" spans="1:28" x14ac:dyDescent="0.25">
      <c r="A14">
        <v>20150825</v>
      </c>
      <c r="C14" s="9" t="s">
        <v>171</v>
      </c>
      <c r="D14" s="9" t="s">
        <v>171</v>
      </c>
      <c r="E14" s="9" t="s">
        <v>171</v>
      </c>
      <c r="G14" s="9" t="s">
        <v>218</v>
      </c>
      <c r="H14" s="36">
        <v>2.6506000000000001E-4</v>
      </c>
      <c r="I14" s="12">
        <v>-894.46</v>
      </c>
      <c r="J14" s="12">
        <v>1.18</v>
      </c>
      <c r="K14" s="36">
        <v>-3.7981E-3</v>
      </c>
      <c r="L14" s="36">
        <v>1.8569999999999999E-4</v>
      </c>
      <c r="M14" s="36">
        <v>-2.1783E-6</v>
      </c>
      <c r="N14" s="33">
        <v>3.5999999999999997E-2</v>
      </c>
      <c r="AB14" t="s">
        <v>124</v>
      </c>
    </row>
    <row r="15" spans="1:28" x14ac:dyDescent="0.25">
      <c r="A15">
        <v>20150923</v>
      </c>
      <c r="C15" s="9" t="s">
        <v>171</v>
      </c>
      <c r="D15" s="9" t="s">
        <v>171</v>
      </c>
      <c r="E15" s="9" t="s">
        <v>171</v>
      </c>
      <c r="F15" s="9"/>
      <c r="G15" s="9" t="s">
        <v>171</v>
      </c>
      <c r="H15" s="9" t="s">
        <v>171</v>
      </c>
      <c r="I15" s="9" t="s">
        <v>171</v>
      </c>
      <c r="J15" s="9" t="s">
        <v>171</v>
      </c>
      <c r="K15" s="9" t="s">
        <v>171</v>
      </c>
      <c r="L15" s="9" t="s">
        <v>171</v>
      </c>
      <c r="M15" s="9" t="s">
        <v>171</v>
      </c>
      <c r="N15" s="9" t="s">
        <v>171</v>
      </c>
    </row>
    <row r="17" spans="1:28" x14ac:dyDescent="0.25">
      <c r="A17" s="3" t="s">
        <v>93</v>
      </c>
    </row>
    <row r="18" spans="1:28" x14ac:dyDescent="0.25">
      <c r="A18">
        <v>20140318</v>
      </c>
      <c r="C18" s="9" t="s">
        <v>171</v>
      </c>
      <c r="D18" s="9" t="s">
        <v>171</v>
      </c>
      <c r="E18" s="9" t="s">
        <v>171</v>
      </c>
      <c r="F18" s="9"/>
      <c r="G18" s="9" t="s">
        <v>171</v>
      </c>
      <c r="H18" s="9" t="s">
        <v>171</v>
      </c>
      <c r="I18" s="9" t="s">
        <v>171</v>
      </c>
      <c r="J18" s="9" t="s">
        <v>171</v>
      </c>
      <c r="K18" s="9" t="s">
        <v>171</v>
      </c>
      <c r="L18" s="9" t="s">
        <v>171</v>
      </c>
      <c r="M18" s="9" t="s">
        <v>171</v>
      </c>
      <c r="N18" s="9" t="s">
        <v>171</v>
      </c>
      <c r="AB18" t="s">
        <v>121</v>
      </c>
    </row>
    <row r="19" spans="1:28" x14ac:dyDescent="0.25">
      <c r="A19">
        <v>20140403</v>
      </c>
      <c r="C19" s="9" t="s">
        <v>112</v>
      </c>
      <c r="D19" s="9" t="s">
        <v>110</v>
      </c>
      <c r="E19" s="9" t="s">
        <v>171</v>
      </c>
      <c r="G19" s="9" t="s">
        <v>215</v>
      </c>
      <c r="H19" s="36">
        <v>2.9681E-4</v>
      </c>
      <c r="I19" s="12">
        <v>-787.66</v>
      </c>
      <c r="J19" s="12">
        <v>1.56</v>
      </c>
      <c r="K19" s="36">
        <v>-2.7123E-3</v>
      </c>
      <c r="L19" s="36">
        <v>2.0315E-4</v>
      </c>
      <c r="M19" s="36">
        <v>-3.8309E-6</v>
      </c>
      <c r="N19" s="33">
        <v>3.5999999999999997E-2</v>
      </c>
      <c r="S19" s="1"/>
      <c r="AB19" t="s">
        <v>122</v>
      </c>
    </row>
    <row r="20" spans="1:28" x14ac:dyDescent="0.25">
      <c r="A20">
        <v>20140521</v>
      </c>
      <c r="C20" s="9" t="s">
        <v>112</v>
      </c>
      <c r="D20" s="9" t="s">
        <v>110</v>
      </c>
      <c r="E20" s="9" t="s">
        <v>171</v>
      </c>
      <c r="G20" s="9" t="s">
        <v>215</v>
      </c>
      <c r="H20" s="36">
        <v>2.9681E-4</v>
      </c>
      <c r="I20" s="12">
        <v>-787.66</v>
      </c>
      <c r="J20" s="12">
        <v>1.56</v>
      </c>
      <c r="K20" s="36">
        <v>-2.7123E-3</v>
      </c>
      <c r="L20" s="36">
        <v>2.0315E-4</v>
      </c>
      <c r="M20" s="36">
        <v>-3.8309E-6</v>
      </c>
      <c r="N20" s="33">
        <v>3.5999999999999997E-2</v>
      </c>
    </row>
    <row r="21" spans="1:28" x14ac:dyDescent="0.25">
      <c r="A21">
        <v>20140619</v>
      </c>
      <c r="C21" s="9" t="s">
        <v>112</v>
      </c>
      <c r="D21" s="9" t="s">
        <v>110</v>
      </c>
      <c r="E21" s="9" t="s">
        <v>171</v>
      </c>
      <c r="G21" s="9" t="s">
        <v>215</v>
      </c>
      <c r="H21" s="36">
        <v>2.9681E-4</v>
      </c>
      <c r="I21" s="12">
        <v>-787.66</v>
      </c>
      <c r="J21" s="12">
        <v>1.56</v>
      </c>
      <c r="K21" s="36">
        <v>-2.7123E-3</v>
      </c>
      <c r="L21" s="36">
        <v>2.0315E-4</v>
      </c>
      <c r="M21" s="36">
        <v>-3.8309E-6</v>
      </c>
      <c r="N21" s="33">
        <v>3.5999999999999997E-2</v>
      </c>
    </row>
    <row r="22" spans="1:28" x14ac:dyDescent="0.25">
      <c r="A22">
        <v>20140918</v>
      </c>
      <c r="C22" s="9" t="s">
        <v>112</v>
      </c>
      <c r="D22" s="9" t="s">
        <v>110</v>
      </c>
      <c r="E22" s="9" t="s">
        <v>171</v>
      </c>
      <c r="G22" s="9" t="s">
        <v>215</v>
      </c>
      <c r="H22" s="36">
        <v>2.9681E-4</v>
      </c>
      <c r="I22" s="12">
        <v>-787.66</v>
      </c>
      <c r="J22" s="12">
        <v>1.56</v>
      </c>
      <c r="K22" s="36">
        <v>-2.7123E-3</v>
      </c>
      <c r="L22" s="36">
        <v>2.0315E-4</v>
      </c>
      <c r="M22" s="36">
        <v>-3.8309E-6</v>
      </c>
      <c r="N22" s="33">
        <v>3.5999999999999997E-2</v>
      </c>
      <c r="S22" s="1"/>
    </row>
    <row r="23" spans="1:28" x14ac:dyDescent="0.25">
      <c r="A23">
        <v>20150212</v>
      </c>
      <c r="C23" s="9" t="s">
        <v>112</v>
      </c>
      <c r="D23" s="9" t="s">
        <v>110</v>
      </c>
      <c r="E23" s="9" t="s">
        <v>171</v>
      </c>
      <c r="G23" s="9" t="s">
        <v>215</v>
      </c>
      <c r="H23" s="36">
        <v>2.9681E-4</v>
      </c>
      <c r="I23" s="12">
        <v>-787.66</v>
      </c>
      <c r="J23" s="12">
        <v>1.56</v>
      </c>
      <c r="K23" s="36">
        <v>-2.7123E-3</v>
      </c>
      <c r="L23" s="36">
        <v>2.0315E-4</v>
      </c>
      <c r="M23" s="36">
        <v>-3.8309E-6</v>
      </c>
      <c r="N23" s="33">
        <v>3.5999999999999997E-2</v>
      </c>
      <c r="S23" s="1"/>
    </row>
    <row r="24" spans="1:28" x14ac:dyDescent="0.25">
      <c r="A24">
        <v>20150421</v>
      </c>
      <c r="C24" s="9" t="s">
        <v>112</v>
      </c>
      <c r="D24" s="9" t="s">
        <v>110</v>
      </c>
      <c r="E24" s="9" t="s">
        <v>171</v>
      </c>
      <c r="G24" s="9" t="s">
        <v>215</v>
      </c>
      <c r="H24" s="36">
        <v>2.9681E-4</v>
      </c>
      <c r="I24" s="12">
        <v>-787.66</v>
      </c>
      <c r="J24" s="12">
        <v>1.56</v>
      </c>
      <c r="K24" s="36">
        <v>-2.7123E-3</v>
      </c>
      <c r="L24" s="36">
        <v>2.0315E-4</v>
      </c>
      <c r="M24" s="36">
        <v>-3.8309E-6</v>
      </c>
      <c r="N24" s="33">
        <v>3.5999999999999997E-2</v>
      </c>
      <c r="S24" s="1"/>
      <c r="AB24" t="s">
        <v>212</v>
      </c>
    </row>
    <row r="25" spans="1:28" x14ac:dyDescent="0.25">
      <c r="A25">
        <v>20150501</v>
      </c>
      <c r="C25" s="9" t="s">
        <v>112</v>
      </c>
      <c r="D25" s="9" t="s">
        <v>110</v>
      </c>
      <c r="E25" s="9" t="s">
        <v>171</v>
      </c>
      <c r="G25" s="9" t="s">
        <v>215</v>
      </c>
      <c r="H25" s="36">
        <v>2.9681E-4</v>
      </c>
      <c r="I25" s="12">
        <v>-787.66</v>
      </c>
      <c r="J25" s="12">
        <v>1.56</v>
      </c>
      <c r="K25" s="36">
        <v>-2.7123E-3</v>
      </c>
      <c r="L25" s="36">
        <v>2.0315E-4</v>
      </c>
      <c r="M25" s="36">
        <v>-3.8309E-6</v>
      </c>
      <c r="N25" s="33">
        <v>3.5999999999999997E-2</v>
      </c>
      <c r="S25" s="1"/>
    </row>
    <row r="26" spans="1:28" x14ac:dyDescent="0.25">
      <c r="A26">
        <v>20150611</v>
      </c>
      <c r="C26" s="9" t="s">
        <v>112</v>
      </c>
      <c r="D26" s="9" t="s">
        <v>110</v>
      </c>
      <c r="E26" s="9" t="s">
        <v>171</v>
      </c>
      <c r="G26" s="9" t="s">
        <v>215</v>
      </c>
      <c r="H26" s="36">
        <v>2.9681E-4</v>
      </c>
      <c r="I26" s="12">
        <v>-787.66</v>
      </c>
      <c r="J26" s="12">
        <v>1.56</v>
      </c>
      <c r="K26" s="36">
        <v>-2.7123E-3</v>
      </c>
      <c r="L26" s="36">
        <v>2.0315E-4</v>
      </c>
      <c r="M26" s="36">
        <v>-3.8309E-6</v>
      </c>
      <c r="N26" s="33">
        <v>3.5999999999999997E-2</v>
      </c>
      <c r="S26" s="1"/>
    </row>
    <row r="27" spans="1:28" x14ac:dyDescent="0.25">
      <c r="A27">
        <v>20150824</v>
      </c>
      <c r="C27" s="9" t="s">
        <v>112</v>
      </c>
      <c r="D27" s="9" t="s">
        <v>110</v>
      </c>
      <c r="E27" s="9" t="s">
        <v>171</v>
      </c>
      <c r="G27" s="9" t="s">
        <v>215</v>
      </c>
      <c r="H27" s="36">
        <v>2.9681E-4</v>
      </c>
      <c r="I27" s="12">
        <v>-787.66</v>
      </c>
      <c r="J27" s="12">
        <v>1.56</v>
      </c>
      <c r="K27" s="36">
        <v>-2.7123E-3</v>
      </c>
      <c r="L27" s="36">
        <v>2.0315E-4</v>
      </c>
      <c r="M27" s="36">
        <v>-3.8309E-6</v>
      </c>
      <c r="N27" s="33">
        <v>3.5999999999999997E-2</v>
      </c>
      <c r="S27" s="1"/>
    </row>
    <row r="28" spans="1:28" x14ac:dyDescent="0.25">
      <c r="A28">
        <v>20150921</v>
      </c>
      <c r="C28" s="9" t="s">
        <v>112</v>
      </c>
      <c r="D28" s="9" t="s">
        <v>110</v>
      </c>
      <c r="E28" s="9" t="s">
        <v>171</v>
      </c>
      <c r="G28" s="9" t="s">
        <v>215</v>
      </c>
      <c r="H28" s="36">
        <v>2.9681E-4</v>
      </c>
      <c r="I28" s="12">
        <v>-787.66</v>
      </c>
      <c r="J28" s="12">
        <v>1.56</v>
      </c>
      <c r="K28" s="36">
        <v>-2.7123E-3</v>
      </c>
      <c r="L28" s="36">
        <v>2.0315E-4</v>
      </c>
      <c r="M28" s="36">
        <v>-3.8309E-6</v>
      </c>
      <c r="N28" s="33">
        <v>3.5999999999999997E-2</v>
      </c>
      <c r="S28" s="1"/>
    </row>
    <row r="29" spans="1:28" x14ac:dyDescent="0.25">
      <c r="A29">
        <v>20151019</v>
      </c>
      <c r="C29" s="9" t="s">
        <v>112</v>
      </c>
      <c r="D29" s="9" t="s">
        <v>110</v>
      </c>
      <c r="E29" s="9" t="s">
        <v>171</v>
      </c>
      <c r="G29" s="9" t="s">
        <v>215</v>
      </c>
      <c r="H29" s="36">
        <v>2.9681E-4</v>
      </c>
      <c r="I29" s="12">
        <v>-787.66</v>
      </c>
      <c r="J29" s="12">
        <v>1.56</v>
      </c>
      <c r="K29" s="36">
        <v>-2.7123E-3</v>
      </c>
      <c r="L29" s="36">
        <v>2.0315E-4</v>
      </c>
      <c r="M29" s="36">
        <v>-3.8309E-6</v>
      </c>
      <c r="N29" s="33">
        <v>3.5999999999999997E-2</v>
      </c>
      <c r="S29" s="1"/>
    </row>
    <row r="30" spans="1:28" x14ac:dyDescent="0.25">
      <c r="A30">
        <v>20151209</v>
      </c>
      <c r="C30" s="9" t="s">
        <v>112</v>
      </c>
      <c r="D30" s="9" t="s">
        <v>110</v>
      </c>
      <c r="E30" s="9" t="s">
        <v>171</v>
      </c>
      <c r="G30" s="9" t="s">
        <v>215</v>
      </c>
      <c r="H30" s="36">
        <v>2.9681E-4</v>
      </c>
      <c r="I30" s="12">
        <v>-787.66</v>
      </c>
      <c r="J30" s="12">
        <v>1.56</v>
      </c>
      <c r="K30" s="36">
        <v>-2.7123E-3</v>
      </c>
      <c r="L30" s="36">
        <v>2.0315E-4</v>
      </c>
      <c r="M30" s="36">
        <v>-3.8309E-6</v>
      </c>
      <c r="N30" s="33">
        <v>3.5999999999999997E-2</v>
      </c>
      <c r="S30" s="1"/>
    </row>
    <row r="31" spans="1:28" x14ac:dyDescent="0.25">
      <c r="A31">
        <v>20160128</v>
      </c>
      <c r="C31" s="9" t="s">
        <v>112</v>
      </c>
      <c r="D31" s="9" t="s">
        <v>110</v>
      </c>
      <c r="E31" s="9" t="s">
        <v>171</v>
      </c>
      <c r="G31" s="9" t="s">
        <v>215</v>
      </c>
      <c r="H31" s="36">
        <v>2.9681E-4</v>
      </c>
      <c r="I31" s="12">
        <v>-787.66</v>
      </c>
      <c r="J31" s="12">
        <v>1.56</v>
      </c>
      <c r="K31" s="36">
        <v>-2.7123E-3</v>
      </c>
      <c r="L31" s="36">
        <v>2.0315E-4</v>
      </c>
      <c r="M31" s="36">
        <v>-3.8309E-6</v>
      </c>
      <c r="N31" s="33">
        <v>3.5999999999999997E-2</v>
      </c>
      <c r="AB31" t="s">
        <v>152</v>
      </c>
    </row>
    <row r="32" spans="1:28" x14ac:dyDescent="0.25">
      <c r="A32">
        <v>20160225</v>
      </c>
      <c r="C32" s="9" t="s">
        <v>112</v>
      </c>
      <c r="D32" s="9" t="s">
        <v>110</v>
      </c>
      <c r="E32" s="9" t="s">
        <v>171</v>
      </c>
      <c r="G32" s="9" t="s">
        <v>215</v>
      </c>
      <c r="H32" s="36">
        <v>2.9681E-4</v>
      </c>
      <c r="I32" s="12">
        <v>-787.66</v>
      </c>
      <c r="J32" s="12">
        <v>1.56</v>
      </c>
      <c r="K32" s="36">
        <v>-2.7123E-3</v>
      </c>
      <c r="L32" s="36">
        <v>2.0315E-4</v>
      </c>
      <c r="M32" s="36">
        <v>-3.8309E-6</v>
      </c>
      <c r="N32" s="33">
        <v>3.5999999999999997E-2</v>
      </c>
      <c r="AB32" s="11" t="s">
        <v>150</v>
      </c>
    </row>
    <row r="33" spans="1:28" x14ac:dyDescent="0.25">
      <c r="A33">
        <v>20160315</v>
      </c>
      <c r="C33" s="9" t="s">
        <v>112</v>
      </c>
      <c r="D33" s="9" t="s">
        <v>110</v>
      </c>
      <c r="E33" s="9" t="s">
        <v>171</v>
      </c>
      <c r="G33" s="9" t="s">
        <v>215</v>
      </c>
      <c r="H33" s="36">
        <v>2.9681E-4</v>
      </c>
      <c r="I33" s="12">
        <v>-787.66</v>
      </c>
      <c r="J33" s="12">
        <v>1.56</v>
      </c>
      <c r="K33" s="36">
        <v>-2.7123E-3</v>
      </c>
      <c r="L33" s="36">
        <v>2.0315E-4</v>
      </c>
      <c r="M33" s="36">
        <v>-3.8309E-6</v>
      </c>
      <c r="N33" s="33">
        <v>3.5999999999999997E-2</v>
      </c>
      <c r="AB33" t="s">
        <v>104</v>
      </c>
    </row>
    <row r="34" spans="1:28" x14ac:dyDescent="0.25">
      <c r="A34">
        <v>20160627</v>
      </c>
      <c r="C34" s="9" t="s">
        <v>113</v>
      </c>
      <c r="D34" s="9" t="s">
        <v>111</v>
      </c>
      <c r="E34" s="9" t="s">
        <v>171</v>
      </c>
      <c r="G34" s="9" t="s">
        <v>216</v>
      </c>
      <c r="H34" s="36">
        <v>3.1555999999999999E-4</v>
      </c>
      <c r="I34" s="12">
        <v>-817.4</v>
      </c>
      <c r="J34" s="12">
        <v>1.41</v>
      </c>
      <c r="K34" s="36">
        <v>-3.8249E-3</v>
      </c>
      <c r="L34" s="36">
        <v>1.5244E-4</v>
      </c>
      <c r="M34" s="36">
        <v>-2.1156000000000001E-6</v>
      </c>
      <c r="N34" s="33">
        <v>3.5999999999999997E-2</v>
      </c>
      <c r="AB34" t="s">
        <v>107</v>
      </c>
    </row>
    <row r="35" spans="1:28" x14ac:dyDescent="0.25">
      <c r="A35">
        <v>20160701</v>
      </c>
      <c r="C35" s="9" t="s">
        <v>113</v>
      </c>
      <c r="D35" s="9" t="s">
        <v>111</v>
      </c>
      <c r="E35" s="9" t="s">
        <v>171</v>
      </c>
      <c r="G35" s="9" t="s">
        <v>216</v>
      </c>
      <c r="H35" s="36">
        <v>3.1555999999999999E-4</v>
      </c>
      <c r="I35" s="12">
        <v>-817.4</v>
      </c>
      <c r="J35" s="12">
        <v>1.41</v>
      </c>
      <c r="K35" s="36">
        <v>-3.8249E-3</v>
      </c>
      <c r="L35" s="36">
        <v>1.5244E-4</v>
      </c>
      <c r="M35" s="36">
        <v>-2.1156000000000001E-6</v>
      </c>
      <c r="N35" s="33">
        <v>3.5999999999999997E-2</v>
      </c>
    </row>
    <row r="36" spans="1:28" x14ac:dyDescent="0.25">
      <c r="A36">
        <v>20160830</v>
      </c>
      <c r="C36" s="9" t="s">
        <v>113</v>
      </c>
      <c r="D36" s="9" t="s">
        <v>111</v>
      </c>
      <c r="E36" s="9" t="s">
        <v>171</v>
      </c>
      <c r="G36" s="9" t="s">
        <v>216</v>
      </c>
      <c r="H36" s="36">
        <v>3.1555999999999999E-4</v>
      </c>
      <c r="I36" s="12">
        <v>-817.4</v>
      </c>
      <c r="J36" s="12">
        <v>1.41</v>
      </c>
      <c r="K36" s="36">
        <v>-3.8249E-3</v>
      </c>
      <c r="L36" s="36">
        <v>1.5244E-4</v>
      </c>
      <c r="M36" s="36">
        <v>-2.1156000000000001E-6</v>
      </c>
      <c r="N36" s="33">
        <v>3.5999999999999997E-2</v>
      </c>
    </row>
    <row r="37" spans="1:28" x14ac:dyDescent="0.25">
      <c r="A37">
        <v>20160920</v>
      </c>
      <c r="C37" s="9" t="s">
        <v>113</v>
      </c>
      <c r="D37" s="9" t="s">
        <v>111</v>
      </c>
      <c r="E37" s="9" t="s">
        <v>171</v>
      </c>
      <c r="G37" s="9" t="s">
        <v>216</v>
      </c>
      <c r="H37" s="36">
        <v>3.1555999999999999E-4</v>
      </c>
      <c r="I37" s="12">
        <v>-817.4</v>
      </c>
      <c r="J37" s="12">
        <v>1.41</v>
      </c>
      <c r="K37" s="36">
        <v>-3.8249E-3</v>
      </c>
      <c r="L37" s="36">
        <v>1.5244E-4</v>
      </c>
      <c r="M37" s="36">
        <v>-2.1156000000000001E-6</v>
      </c>
      <c r="N37" s="33">
        <v>3.5999999999999997E-2</v>
      </c>
    </row>
    <row r="38" spans="1:28" x14ac:dyDescent="0.25">
      <c r="A38">
        <v>20161005</v>
      </c>
      <c r="C38" s="9" t="s">
        <v>113</v>
      </c>
      <c r="D38" s="9" t="s">
        <v>111</v>
      </c>
      <c r="E38" s="9" t="s">
        <v>171</v>
      </c>
      <c r="G38" s="9" t="s">
        <v>216</v>
      </c>
      <c r="H38" s="36">
        <v>3.1555999999999999E-4</v>
      </c>
      <c r="I38" s="12">
        <v>-817.4</v>
      </c>
      <c r="J38" s="12">
        <v>1.41</v>
      </c>
      <c r="K38" s="36">
        <v>-3.8249E-3</v>
      </c>
      <c r="L38" s="36">
        <v>1.5244E-4</v>
      </c>
      <c r="M38" s="36">
        <v>-2.1156000000000001E-6</v>
      </c>
      <c r="N38" s="33">
        <v>3.5999999999999997E-2</v>
      </c>
    </row>
    <row r="39" spans="1:28" x14ac:dyDescent="0.25">
      <c r="A39">
        <v>20161031</v>
      </c>
      <c r="C39" s="9" t="s">
        <v>113</v>
      </c>
      <c r="D39" s="9" t="s">
        <v>111</v>
      </c>
      <c r="E39" s="9" t="s">
        <v>171</v>
      </c>
      <c r="G39" s="9" t="s">
        <v>216</v>
      </c>
      <c r="H39" s="36">
        <v>3.1555999999999999E-4</v>
      </c>
      <c r="I39" s="12">
        <v>-817.4</v>
      </c>
      <c r="J39" s="12">
        <v>1.41</v>
      </c>
      <c r="K39" s="36">
        <v>-3.8249E-3</v>
      </c>
      <c r="L39" s="36">
        <v>1.5244E-4</v>
      </c>
      <c r="M39" s="36">
        <v>-2.1156000000000001E-6</v>
      </c>
      <c r="N39" s="33">
        <v>3.5999999999999997E-2</v>
      </c>
    </row>
    <row r="40" spans="1:28" x14ac:dyDescent="0.25">
      <c r="A40">
        <v>20161212</v>
      </c>
      <c r="C40" s="9" t="s">
        <v>113</v>
      </c>
      <c r="D40" s="9" t="s">
        <v>111</v>
      </c>
      <c r="E40" s="9" t="s">
        <v>171</v>
      </c>
      <c r="G40" s="9" t="s">
        <v>216</v>
      </c>
      <c r="H40" s="36">
        <v>3.1555999999999999E-4</v>
      </c>
      <c r="I40" s="12">
        <v>-817.4</v>
      </c>
      <c r="J40" s="12">
        <v>1.41</v>
      </c>
      <c r="K40" s="36">
        <v>-3.8249E-3</v>
      </c>
      <c r="L40" s="36">
        <v>1.5244E-4</v>
      </c>
      <c r="M40" s="36">
        <v>-2.1156000000000001E-6</v>
      </c>
      <c r="N40" s="33">
        <v>3.5999999999999997E-2</v>
      </c>
    </row>
    <row r="41" spans="1:28" x14ac:dyDescent="0.25">
      <c r="A41">
        <v>20170109</v>
      </c>
      <c r="C41" s="9" t="s">
        <v>113</v>
      </c>
      <c r="D41" s="9" t="s">
        <v>111</v>
      </c>
      <c r="E41" s="9" t="s">
        <v>171</v>
      </c>
      <c r="G41" s="9" t="s">
        <v>216</v>
      </c>
      <c r="H41" s="36">
        <v>3.1555999999999999E-4</v>
      </c>
      <c r="I41" s="12">
        <v>-817.4</v>
      </c>
      <c r="J41" s="12">
        <v>1.41</v>
      </c>
      <c r="K41" s="36">
        <v>-3.8249E-3</v>
      </c>
      <c r="L41" s="36">
        <v>1.5244E-4</v>
      </c>
      <c r="M41" s="36">
        <v>-2.1156000000000001E-6</v>
      </c>
      <c r="N41" s="33">
        <v>3.5999999999999997E-2</v>
      </c>
    </row>
    <row r="42" spans="1:28" x14ac:dyDescent="0.25">
      <c r="A42">
        <v>20170307</v>
      </c>
      <c r="C42" s="9" t="s">
        <v>113</v>
      </c>
      <c r="D42" s="9" t="s">
        <v>111</v>
      </c>
      <c r="E42" s="9" t="s">
        <v>171</v>
      </c>
      <c r="G42" s="9" t="s">
        <v>216</v>
      </c>
      <c r="H42" s="36">
        <v>3.1555999999999999E-4</v>
      </c>
      <c r="I42" s="12">
        <v>-817.4</v>
      </c>
      <c r="J42" s="12">
        <v>1.41</v>
      </c>
      <c r="K42" s="36">
        <v>-3.8249E-3</v>
      </c>
      <c r="L42" s="36">
        <v>1.5244E-4</v>
      </c>
      <c r="M42" s="36">
        <v>-2.1156000000000001E-6</v>
      </c>
      <c r="N42" s="33">
        <v>3.5999999999999997E-2</v>
      </c>
    </row>
    <row r="43" spans="1:28" x14ac:dyDescent="0.25">
      <c r="A43">
        <v>20170412</v>
      </c>
      <c r="C43" s="9" t="s">
        <v>113</v>
      </c>
      <c r="D43" s="9" t="s">
        <v>111</v>
      </c>
      <c r="E43" s="9" t="s">
        <v>171</v>
      </c>
      <c r="G43" s="9" t="s">
        <v>216</v>
      </c>
      <c r="H43" s="36">
        <v>3.1555999999999999E-4</v>
      </c>
      <c r="I43" s="12">
        <v>-817.4</v>
      </c>
      <c r="J43" s="12">
        <v>1.41</v>
      </c>
      <c r="K43" s="36">
        <v>-3.8249E-3</v>
      </c>
      <c r="L43" s="36">
        <v>1.5244E-4</v>
      </c>
      <c r="M43" s="36">
        <v>-2.1156000000000001E-6</v>
      </c>
      <c r="N43" s="33">
        <v>3.5999999999999997E-2</v>
      </c>
    </row>
    <row r="44" spans="1:28" x14ac:dyDescent="0.25">
      <c r="A44">
        <v>20170605</v>
      </c>
      <c r="C44" s="9" t="s">
        <v>113</v>
      </c>
      <c r="D44" s="9" t="s">
        <v>111</v>
      </c>
      <c r="E44" s="9" t="s">
        <v>171</v>
      </c>
      <c r="G44" s="9" t="s">
        <v>216</v>
      </c>
      <c r="H44" s="36">
        <v>3.1555999999999999E-4</v>
      </c>
      <c r="I44" s="12">
        <v>-817.4</v>
      </c>
      <c r="J44" s="12">
        <v>1.41</v>
      </c>
      <c r="K44" s="36">
        <v>-3.8249E-3</v>
      </c>
      <c r="L44" s="36">
        <v>1.5244E-4</v>
      </c>
      <c r="M44" s="36">
        <v>-2.1156000000000001E-6</v>
      </c>
      <c r="N44" s="33">
        <v>3.5999999999999997E-2</v>
      </c>
    </row>
    <row r="45" spans="1:28" x14ac:dyDescent="0.25">
      <c r="A45">
        <v>20170630</v>
      </c>
      <c r="C45" s="9" t="s">
        <v>112</v>
      </c>
      <c r="D45" s="9" t="s">
        <v>110</v>
      </c>
      <c r="E45" s="9" t="s">
        <v>196</v>
      </c>
      <c r="G45" s="9" t="s">
        <v>217</v>
      </c>
      <c r="H45" s="36">
        <v>2.8881000000000002E-4</v>
      </c>
      <c r="I45" s="12">
        <v>-808.26</v>
      </c>
      <c r="J45" s="12">
        <v>0.91</v>
      </c>
      <c r="K45" s="36">
        <v>-4.2783999999999999E-3</v>
      </c>
      <c r="L45" s="36">
        <v>2.1725999999999999E-4</v>
      </c>
      <c r="M45" s="36">
        <v>-3.1113000000000002E-6</v>
      </c>
      <c r="N45" s="33">
        <v>3.5999999999999997E-2</v>
      </c>
    </row>
    <row r="46" spans="1:28" x14ac:dyDescent="0.25">
      <c r="A46">
        <v>20170823</v>
      </c>
      <c r="C46" s="9" t="s">
        <v>112</v>
      </c>
      <c r="D46" s="9" t="s">
        <v>110</v>
      </c>
      <c r="E46" s="9" t="s">
        <v>196</v>
      </c>
      <c r="G46" s="9" t="s">
        <v>217</v>
      </c>
      <c r="H46" s="36">
        <v>2.8881000000000002E-4</v>
      </c>
      <c r="I46" s="12">
        <v>-808.26</v>
      </c>
      <c r="J46" s="12">
        <v>0.91</v>
      </c>
      <c r="K46" s="36">
        <v>-4.2783999999999999E-3</v>
      </c>
      <c r="L46" s="36">
        <v>2.1725999999999999E-4</v>
      </c>
      <c r="M46" s="36">
        <v>-3.1113000000000002E-6</v>
      </c>
      <c r="N46" s="33">
        <v>3.5999999999999997E-2</v>
      </c>
    </row>
    <row r="47" spans="1:28" x14ac:dyDescent="0.25">
      <c r="A47">
        <v>20170921</v>
      </c>
      <c r="C47" s="9" t="s">
        <v>112</v>
      </c>
      <c r="D47" s="9" t="s">
        <v>110</v>
      </c>
      <c r="E47" s="9" t="s">
        <v>196</v>
      </c>
      <c r="G47" s="9" t="s">
        <v>217</v>
      </c>
      <c r="H47" s="36">
        <v>2.8881000000000002E-4</v>
      </c>
      <c r="I47" s="12">
        <v>-808.26</v>
      </c>
      <c r="J47" s="12">
        <v>0.91</v>
      </c>
      <c r="K47" s="36">
        <v>-4.2783999999999999E-3</v>
      </c>
      <c r="L47" s="36">
        <v>2.1725999999999999E-4</v>
      </c>
      <c r="M47" s="36">
        <v>-3.1113000000000002E-6</v>
      </c>
      <c r="N47" s="33">
        <v>3.5999999999999997E-2</v>
      </c>
    </row>
    <row r="48" spans="1:28" x14ac:dyDescent="0.25">
      <c r="A48">
        <v>20171019</v>
      </c>
      <c r="C48" s="9" t="s">
        <v>112</v>
      </c>
      <c r="D48" s="9" t="s">
        <v>110</v>
      </c>
      <c r="E48" s="9" t="s">
        <v>196</v>
      </c>
      <c r="G48" s="9" t="s">
        <v>217</v>
      </c>
      <c r="H48" s="36">
        <v>2.8881000000000002E-4</v>
      </c>
      <c r="I48" s="12">
        <v>-808.26</v>
      </c>
      <c r="J48" s="12">
        <v>0.91</v>
      </c>
      <c r="K48" s="36">
        <v>-4.2783999999999999E-3</v>
      </c>
      <c r="L48" s="36">
        <v>2.1725999999999999E-4</v>
      </c>
      <c r="M48" s="36">
        <v>-3.1113000000000002E-6</v>
      </c>
      <c r="N48" s="33">
        <v>3.5999999999999997E-2</v>
      </c>
    </row>
    <row r="49" spans="1:28" x14ac:dyDescent="0.25">
      <c r="A49">
        <v>20171212</v>
      </c>
      <c r="C49" s="9" t="s">
        <v>112</v>
      </c>
      <c r="D49" s="9" t="s">
        <v>110</v>
      </c>
      <c r="E49" s="9" t="s">
        <v>196</v>
      </c>
      <c r="G49" s="9" t="s">
        <v>217</v>
      </c>
      <c r="H49" s="36">
        <v>2.8881000000000002E-4</v>
      </c>
      <c r="I49" s="12">
        <v>-808.26</v>
      </c>
      <c r="J49" s="12">
        <v>0.91</v>
      </c>
      <c r="K49" s="36">
        <v>-4.2783999999999999E-3</v>
      </c>
      <c r="L49" s="36">
        <v>2.1725999999999999E-4</v>
      </c>
      <c r="M49" s="36">
        <v>-3.1113000000000002E-6</v>
      </c>
      <c r="N49" s="33">
        <v>3.5999999999999997E-2</v>
      </c>
    </row>
    <row r="50" spans="1:28" x14ac:dyDescent="0.25">
      <c r="A50">
        <v>20180116</v>
      </c>
      <c r="C50" s="9" t="s">
        <v>112</v>
      </c>
      <c r="D50" s="9" t="s">
        <v>110</v>
      </c>
      <c r="E50" s="9" t="s">
        <v>196</v>
      </c>
      <c r="G50" s="9" t="s">
        <v>217</v>
      </c>
      <c r="H50" s="36">
        <v>2.8881000000000002E-4</v>
      </c>
      <c r="I50" s="12">
        <v>-808.26</v>
      </c>
      <c r="J50" s="12">
        <v>0.91</v>
      </c>
      <c r="K50" s="36">
        <v>-4.2783999999999999E-3</v>
      </c>
      <c r="L50" s="36">
        <v>2.1725999999999999E-4</v>
      </c>
      <c r="M50" s="36">
        <v>-3.1113000000000002E-6</v>
      </c>
      <c r="N50" s="33">
        <v>3.5999999999999997E-2</v>
      </c>
    </row>
    <row r="51" spans="1:28" x14ac:dyDescent="0.25">
      <c r="A51">
        <v>20180208</v>
      </c>
      <c r="C51" s="9" t="s">
        <v>112</v>
      </c>
      <c r="D51" s="9" t="s">
        <v>110</v>
      </c>
      <c r="E51" s="9" t="s">
        <v>196</v>
      </c>
      <c r="G51" s="9" t="s">
        <v>217</v>
      </c>
      <c r="H51" s="36">
        <v>2.8881000000000002E-4</v>
      </c>
      <c r="I51" s="12">
        <v>-808.26</v>
      </c>
      <c r="J51" s="12">
        <v>0.91</v>
      </c>
      <c r="K51" s="36">
        <v>-4.2783999999999999E-3</v>
      </c>
      <c r="L51" s="36">
        <v>2.1725999999999999E-4</v>
      </c>
      <c r="M51" s="36">
        <v>-3.1113000000000002E-6</v>
      </c>
      <c r="N51" s="33">
        <v>3.5999999999999997E-2</v>
      </c>
      <c r="AB51" t="s">
        <v>239</v>
      </c>
    </row>
    <row r="52" spans="1:28" x14ac:dyDescent="0.25">
      <c r="A52">
        <v>20180323</v>
      </c>
      <c r="C52" s="9" t="s">
        <v>113</v>
      </c>
      <c r="D52" s="9" t="s">
        <v>245</v>
      </c>
      <c r="E52" s="9" t="s">
        <v>246</v>
      </c>
      <c r="G52" s="9" t="s">
        <v>247</v>
      </c>
      <c r="H52" s="36">
        <v>3.2258999999999999E-4</v>
      </c>
      <c r="I52" s="12">
        <v>-826.99</v>
      </c>
      <c r="J52" s="12">
        <v>0.92</v>
      </c>
      <c r="K52" s="36">
        <v>-4.4998E-3</v>
      </c>
      <c r="L52" s="36">
        <v>1.8691000000000001E-4</v>
      </c>
      <c r="M52" s="36">
        <v>-2.802E-6</v>
      </c>
      <c r="N52" s="33">
        <v>3.5999999999999997E-2</v>
      </c>
      <c r="AB52" t="s">
        <v>250</v>
      </c>
    </row>
    <row r="53" spans="1:28" x14ac:dyDescent="0.25">
      <c r="A53">
        <v>20180516</v>
      </c>
      <c r="C53" s="9" t="s">
        <v>113</v>
      </c>
      <c r="D53" s="9" t="s">
        <v>245</v>
      </c>
      <c r="E53" s="9" t="s">
        <v>246</v>
      </c>
      <c r="G53" s="9" t="s">
        <v>247</v>
      </c>
      <c r="H53" s="36">
        <v>3.2258999999999999E-4</v>
      </c>
      <c r="I53" s="12">
        <v>-826.99</v>
      </c>
      <c r="J53" s="12">
        <v>0.92</v>
      </c>
      <c r="K53" s="36">
        <v>-4.4998E-3</v>
      </c>
      <c r="L53" s="36">
        <v>1.8691000000000001E-4</v>
      </c>
      <c r="M53" s="36">
        <v>-2.802E-6</v>
      </c>
      <c r="N53" s="33">
        <v>3.5999999999999997E-2</v>
      </c>
    </row>
    <row r="54" spans="1:28" x14ac:dyDescent="0.25">
      <c r="A54">
        <v>20180710</v>
      </c>
      <c r="C54" s="9" t="s">
        <v>113</v>
      </c>
      <c r="D54" s="9" t="s">
        <v>245</v>
      </c>
      <c r="E54" s="9" t="s">
        <v>246</v>
      </c>
      <c r="G54" s="9" t="s">
        <v>247</v>
      </c>
      <c r="H54" s="36">
        <v>3.2258999999999999E-4</v>
      </c>
      <c r="I54" s="12">
        <v>-826.99</v>
      </c>
      <c r="J54" s="12">
        <v>0.92</v>
      </c>
      <c r="K54" s="36">
        <v>-4.4998E-3</v>
      </c>
      <c r="L54" s="36">
        <v>1.8691000000000001E-4</v>
      </c>
      <c r="M54" s="36">
        <v>-2.802E-6</v>
      </c>
      <c r="N54" s="33">
        <v>3.5999999999999997E-2</v>
      </c>
    </row>
    <row r="55" spans="1:28" x14ac:dyDescent="0.25">
      <c r="A55">
        <v>20180730</v>
      </c>
      <c r="C55" s="9" t="s">
        <v>113</v>
      </c>
      <c r="D55" s="9" t="s">
        <v>245</v>
      </c>
      <c r="E55" s="9" t="s">
        <v>246</v>
      </c>
      <c r="G55" s="9" t="s">
        <v>247</v>
      </c>
      <c r="H55" s="36">
        <v>3.2258999999999999E-4</v>
      </c>
      <c r="I55" s="12">
        <v>-826.99</v>
      </c>
      <c r="J55" s="12">
        <v>0.92</v>
      </c>
      <c r="K55" s="36">
        <v>-4.4998E-3</v>
      </c>
      <c r="L55" s="36">
        <v>1.8691000000000001E-4</v>
      </c>
      <c r="M55" s="36">
        <v>-2.802E-6</v>
      </c>
      <c r="N55" s="33">
        <v>3.5999999999999997E-2</v>
      </c>
    </row>
    <row r="56" spans="1:28" x14ac:dyDescent="0.25">
      <c r="A56">
        <v>20180829</v>
      </c>
      <c r="C56" s="9" t="s">
        <v>113</v>
      </c>
      <c r="D56" s="9" t="s">
        <v>245</v>
      </c>
      <c r="E56" s="9" t="s">
        <v>246</v>
      </c>
      <c r="G56" s="9" t="s">
        <v>247</v>
      </c>
      <c r="H56" s="36">
        <v>3.2258999999999999E-4</v>
      </c>
      <c r="I56" s="12">
        <v>-826.99</v>
      </c>
      <c r="J56" s="12">
        <v>0.92</v>
      </c>
      <c r="K56" s="36">
        <v>-4.4998E-3</v>
      </c>
      <c r="L56" s="36">
        <v>1.8691000000000001E-4</v>
      </c>
      <c r="M56" s="36">
        <v>-2.802E-6</v>
      </c>
      <c r="N56" s="33">
        <v>3.5999999999999997E-2</v>
      </c>
    </row>
    <row r="57" spans="1:28" x14ac:dyDescent="0.25">
      <c r="A57">
        <v>20181001</v>
      </c>
      <c r="C57" s="9" t="s">
        <v>113</v>
      </c>
      <c r="D57" s="9" t="s">
        <v>245</v>
      </c>
      <c r="E57" s="9" t="s">
        <v>246</v>
      </c>
      <c r="G57" s="9" t="s">
        <v>247</v>
      </c>
      <c r="H57" s="36">
        <v>3.2258999999999999E-4</v>
      </c>
      <c r="I57" s="12">
        <v>-826.99</v>
      </c>
      <c r="J57" s="12">
        <v>0.92</v>
      </c>
      <c r="K57" s="36">
        <v>-4.4998E-3</v>
      </c>
      <c r="L57" s="36">
        <v>1.8691000000000001E-4</v>
      </c>
      <c r="M57" s="36">
        <v>-2.802E-6</v>
      </c>
      <c r="N57" s="33">
        <v>3.5999999999999997E-2</v>
      </c>
    </row>
    <row r="58" spans="1:28" x14ac:dyDescent="0.25">
      <c r="A58">
        <v>20181030</v>
      </c>
      <c r="C58" s="9" t="s">
        <v>113</v>
      </c>
      <c r="D58" s="9" t="s">
        <v>245</v>
      </c>
      <c r="E58" s="9" t="s">
        <v>246</v>
      </c>
      <c r="G58" s="9" t="s">
        <v>247</v>
      </c>
      <c r="H58" s="36">
        <v>3.2258999999999999E-4</v>
      </c>
      <c r="I58" s="12">
        <v>-826.99</v>
      </c>
      <c r="J58" s="12">
        <v>0.92</v>
      </c>
      <c r="K58" s="36">
        <v>-4.4998E-3</v>
      </c>
      <c r="L58" s="36">
        <v>1.8691000000000001E-4</v>
      </c>
      <c r="M58" s="36">
        <v>-2.802E-6</v>
      </c>
      <c r="N58" s="33">
        <v>3.5999999999999997E-2</v>
      </c>
    </row>
    <row r="59" spans="1:28" x14ac:dyDescent="0.25">
      <c r="A59">
        <v>20181210</v>
      </c>
      <c r="C59" s="9" t="s">
        <v>113</v>
      </c>
      <c r="D59" s="9" t="s">
        <v>245</v>
      </c>
      <c r="E59" s="9" t="s">
        <v>246</v>
      </c>
      <c r="G59" s="9" t="s">
        <v>247</v>
      </c>
      <c r="H59" s="36">
        <v>3.2258999999999999E-4</v>
      </c>
      <c r="I59" s="12">
        <v>-826.99</v>
      </c>
      <c r="J59" s="12">
        <v>0.92</v>
      </c>
      <c r="K59" s="36">
        <v>-4.4998E-3</v>
      </c>
      <c r="L59" s="36">
        <v>1.8691000000000001E-4</v>
      </c>
      <c r="M59" s="36">
        <v>-2.802E-6</v>
      </c>
      <c r="N59" s="33">
        <v>3.5999999999999997E-2</v>
      </c>
    </row>
    <row r="60" spans="1:28" x14ac:dyDescent="0.25">
      <c r="A60">
        <v>20181217</v>
      </c>
      <c r="C60" s="9" t="s">
        <v>113</v>
      </c>
      <c r="D60" s="9" t="s">
        <v>245</v>
      </c>
      <c r="E60" s="9" t="s">
        <v>246</v>
      </c>
      <c r="G60" s="9" t="s">
        <v>247</v>
      </c>
      <c r="H60" s="36">
        <v>3.2258999999999999E-4</v>
      </c>
      <c r="I60" s="12">
        <v>-826.99</v>
      </c>
      <c r="J60" s="12">
        <v>0.92</v>
      </c>
      <c r="K60" s="36">
        <v>-4.4998E-3</v>
      </c>
      <c r="L60" s="36">
        <v>1.8691000000000001E-4</v>
      </c>
      <c r="M60" s="36">
        <v>-2.802E-6</v>
      </c>
      <c r="N60" s="33">
        <v>3.5999999999999997E-2</v>
      </c>
    </row>
    <row r="61" spans="1:28" x14ac:dyDescent="0.25">
      <c r="A61">
        <v>20190114</v>
      </c>
      <c r="C61" s="9" t="s">
        <v>113</v>
      </c>
      <c r="D61" s="9" t="s">
        <v>245</v>
      </c>
      <c r="E61" s="9" t="s">
        <v>246</v>
      </c>
      <c r="G61" s="9" t="s">
        <v>247</v>
      </c>
      <c r="H61" s="36">
        <v>3.2258999999999999E-4</v>
      </c>
      <c r="I61" s="12">
        <v>-826.99</v>
      </c>
      <c r="J61" s="12">
        <v>0.92</v>
      </c>
      <c r="K61" s="36">
        <v>-4.4998E-3</v>
      </c>
      <c r="L61" s="36">
        <v>1.8691000000000001E-4</v>
      </c>
      <c r="M61" s="36">
        <v>-2.802E-6</v>
      </c>
      <c r="N61" s="33">
        <v>3.5999999999999997E-2</v>
      </c>
    </row>
    <row r="62" spans="1:28" x14ac:dyDescent="0.25">
      <c r="A62">
        <v>20190213</v>
      </c>
      <c r="C62" s="9" t="s">
        <v>113</v>
      </c>
      <c r="D62" s="9" t="s">
        <v>245</v>
      </c>
      <c r="E62" s="9" t="s">
        <v>246</v>
      </c>
      <c r="G62" s="9" t="s">
        <v>247</v>
      </c>
      <c r="H62" s="36">
        <v>3.2258999999999999E-4</v>
      </c>
      <c r="I62" s="12">
        <v>-826.99</v>
      </c>
      <c r="J62" s="12">
        <v>0.92</v>
      </c>
      <c r="K62" s="36">
        <v>-4.4998E-3</v>
      </c>
      <c r="L62" s="36">
        <v>1.8691000000000001E-4</v>
      </c>
      <c r="M62" s="36">
        <v>-2.802E-6</v>
      </c>
      <c r="N62" s="33">
        <v>3.5999999999999997E-2</v>
      </c>
    </row>
    <row r="63" spans="1:28" x14ac:dyDescent="0.25">
      <c r="A63">
        <v>20190304</v>
      </c>
      <c r="C63" s="9" t="s">
        <v>113</v>
      </c>
      <c r="D63" s="9" t="s">
        <v>245</v>
      </c>
      <c r="E63" s="9" t="s">
        <v>246</v>
      </c>
      <c r="G63" s="9" t="s">
        <v>247</v>
      </c>
      <c r="H63" s="36">
        <v>3.2258999999999999E-4</v>
      </c>
      <c r="I63" s="12">
        <v>-826.99</v>
      </c>
      <c r="J63" s="12">
        <v>0.92</v>
      </c>
      <c r="K63" s="36">
        <v>-4.4998E-3</v>
      </c>
      <c r="L63" s="36">
        <v>1.8691000000000001E-4</v>
      </c>
      <c r="M63" s="36">
        <v>-2.802E-6</v>
      </c>
      <c r="N63" s="33">
        <v>3.5999999999999997E-2</v>
      </c>
    </row>
    <row r="64" spans="1:28" x14ac:dyDescent="0.25">
      <c r="A64">
        <v>20190502</v>
      </c>
      <c r="C64" s="9" t="s">
        <v>113</v>
      </c>
      <c r="D64" s="9" t="s">
        <v>245</v>
      </c>
      <c r="E64" s="9" t="s">
        <v>246</v>
      </c>
      <c r="G64" s="9" t="s">
        <v>247</v>
      </c>
      <c r="H64" s="36">
        <v>3.2258999999999999E-4</v>
      </c>
      <c r="I64" s="12">
        <v>-826.99</v>
      </c>
      <c r="J64" s="12">
        <v>0.92</v>
      </c>
      <c r="K64" s="36">
        <v>-4.4998E-3</v>
      </c>
      <c r="L64" s="36">
        <v>1.8691000000000001E-4</v>
      </c>
      <c r="M64" s="36">
        <v>-2.802E-6</v>
      </c>
      <c r="N64" s="33">
        <v>3.5999999999999997E-2</v>
      </c>
    </row>
    <row r="65" spans="1:28" x14ac:dyDescent="0.25">
      <c r="A65">
        <v>20190513</v>
      </c>
      <c r="C65" s="9" t="s">
        <v>113</v>
      </c>
      <c r="D65" s="9" t="s">
        <v>245</v>
      </c>
      <c r="E65" s="9" t="s">
        <v>246</v>
      </c>
      <c r="G65" s="9" t="s">
        <v>247</v>
      </c>
      <c r="H65" s="36">
        <v>3.2258999999999999E-4</v>
      </c>
      <c r="I65" s="12">
        <v>-826.99</v>
      </c>
      <c r="J65" s="12">
        <v>0.92</v>
      </c>
      <c r="K65" s="36">
        <v>-4.4998E-3</v>
      </c>
      <c r="L65" s="36">
        <v>1.8691000000000001E-4</v>
      </c>
      <c r="M65" s="36">
        <v>-2.802E-6</v>
      </c>
      <c r="N65" s="33">
        <v>3.5999999999999997E-2</v>
      </c>
    </row>
    <row r="66" spans="1:28" x14ac:dyDescent="0.25">
      <c r="A66">
        <v>20190627</v>
      </c>
      <c r="C66" s="9" t="s">
        <v>113</v>
      </c>
      <c r="D66" s="9" t="s">
        <v>245</v>
      </c>
      <c r="E66" s="9" t="s">
        <v>246</v>
      </c>
      <c r="G66" s="9" t="s">
        <v>247</v>
      </c>
      <c r="H66" s="36">
        <v>3.2258999999999999E-4</v>
      </c>
      <c r="I66" s="12">
        <v>-826.99</v>
      </c>
      <c r="J66" s="12">
        <v>0.92</v>
      </c>
      <c r="K66" s="36">
        <v>-4.4998E-3</v>
      </c>
      <c r="L66" s="36">
        <v>1.8691000000000001E-4</v>
      </c>
      <c r="M66" s="36">
        <v>-2.802E-6</v>
      </c>
      <c r="N66" s="33">
        <v>3.5999999999999997E-2</v>
      </c>
    </row>
    <row r="67" spans="1:28" x14ac:dyDescent="0.25">
      <c r="A67">
        <v>20190719</v>
      </c>
      <c r="C67" s="9" t="s">
        <v>113</v>
      </c>
      <c r="D67" s="9" t="s">
        <v>245</v>
      </c>
      <c r="E67" s="9" t="s">
        <v>246</v>
      </c>
      <c r="G67" s="9" t="s">
        <v>247</v>
      </c>
      <c r="H67" s="36">
        <v>3.2258999999999999E-4</v>
      </c>
      <c r="I67" s="12">
        <v>-826.99</v>
      </c>
      <c r="J67" s="12">
        <v>0.92</v>
      </c>
      <c r="K67" s="36">
        <v>-4.4998E-3</v>
      </c>
      <c r="L67" s="36">
        <v>1.8691000000000001E-4</v>
      </c>
      <c r="M67" s="36">
        <v>-2.802E-6</v>
      </c>
      <c r="N67" s="33">
        <v>3.5999999999999997E-2</v>
      </c>
      <c r="AB67" t="s">
        <v>365</v>
      </c>
    </row>
    <row r="68" spans="1:28" x14ac:dyDescent="0.25">
      <c r="A68">
        <v>20190909</v>
      </c>
      <c r="C68" s="9" t="s">
        <v>359</v>
      </c>
      <c r="D68" s="9" t="s">
        <v>360</v>
      </c>
      <c r="E68" s="9" t="s">
        <v>361</v>
      </c>
      <c r="G68" s="9" t="s">
        <v>362</v>
      </c>
      <c r="H68" s="36">
        <v>2.8973999999999997E-4</v>
      </c>
      <c r="I68" s="12">
        <v>-817.39</v>
      </c>
      <c r="J68" s="12">
        <v>2</v>
      </c>
      <c r="K68" s="36">
        <v>-3.4502000000000001E-3</v>
      </c>
      <c r="L68" s="36">
        <v>1.5233E-4</v>
      </c>
      <c r="M68" s="36">
        <v>-2.3433999999999999E-6</v>
      </c>
      <c r="N68" s="33">
        <v>3.5999999999999997E-2</v>
      </c>
      <c r="AB68" t="s">
        <v>366</v>
      </c>
    </row>
    <row r="69" spans="1:28" x14ac:dyDescent="0.25">
      <c r="A69">
        <v>20191001</v>
      </c>
      <c r="C69" s="9" t="s">
        <v>359</v>
      </c>
      <c r="D69" s="9" t="s">
        <v>360</v>
      </c>
      <c r="E69" s="9" t="s">
        <v>361</v>
      </c>
      <c r="G69" s="9" t="s">
        <v>362</v>
      </c>
      <c r="H69" s="36">
        <v>2.8973999999999997E-4</v>
      </c>
      <c r="I69" s="12">
        <v>-817.39</v>
      </c>
      <c r="J69" s="12">
        <v>2</v>
      </c>
      <c r="K69" s="36">
        <v>-3.4502000000000001E-3</v>
      </c>
      <c r="L69" s="36">
        <v>1.5233E-4</v>
      </c>
      <c r="M69" s="36">
        <v>-2.3433999999999999E-6</v>
      </c>
      <c r="N69" s="33">
        <v>3.5999999999999997E-2</v>
      </c>
      <c r="AB69" t="s">
        <v>377</v>
      </c>
    </row>
    <row r="70" spans="1:28" x14ac:dyDescent="0.25">
      <c r="A70">
        <v>20191114</v>
      </c>
      <c r="C70" s="9" t="s">
        <v>359</v>
      </c>
      <c r="D70" s="9" t="s">
        <v>360</v>
      </c>
      <c r="E70" s="9" t="s">
        <v>361</v>
      </c>
      <c r="G70" s="9" t="s">
        <v>362</v>
      </c>
      <c r="H70" s="36">
        <v>2.8973999999999997E-4</v>
      </c>
      <c r="I70" s="12">
        <v>-817.39</v>
      </c>
      <c r="J70" s="12">
        <v>2</v>
      </c>
      <c r="K70" s="36">
        <v>-3.4502000000000001E-3</v>
      </c>
      <c r="L70" s="36">
        <v>1.5233E-4</v>
      </c>
      <c r="M70" s="36">
        <v>-2.3433999999999999E-6</v>
      </c>
      <c r="N70" s="33">
        <v>3.5999999999999997E-2</v>
      </c>
    </row>
    <row r="71" spans="1:28" x14ac:dyDescent="0.25">
      <c r="A71">
        <v>20191213</v>
      </c>
      <c r="C71" s="9" t="s">
        <v>359</v>
      </c>
      <c r="D71" s="9" t="s">
        <v>360</v>
      </c>
      <c r="E71" s="9" t="s">
        <v>361</v>
      </c>
      <c r="G71" s="9" t="s">
        <v>362</v>
      </c>
      <c r="H71" s="36">
        <v>2.8973999999999997E-4</v>
      </c>
      <c r="I71" s="12">
        <v>-817.39</v>
      </c>
      <c r="J71" s="12">
        <v>2</v>
      </c>
      <c r="K71" s="36">
        <v>-3.4502000000000001E-3</v>
      </c>
      <c r="L71" s="36">
        <v>1.5233E-4</v>
      </c>
      <c r="M71" s="36">
        <v>-2.3433999999999999E-6</v>
      </c>
      <c r="N71" s="33">
        <v>3.5999999999999997E-2</v>
      </c>
    </row>
    <row r="72" spans="1:28" x14ac:dyDescent="0.25">
      <c r="A72">
        <v>20200106</v>
      </c>
      <c r="C72" s="9" t="s">
        <v>359</v>
      </c>
      <c r="D72" s="9" t="s">
        <v>360</v>
      </c>
      <c r="E72" s="9" t="s">
        <v>361</v>
      </c>
      <c r="G72" s="9" t="s">
        <v>362</v>
      </c>
      <c r="H72" s="36">
        <v>2.8973999999999997E-4</v>
      </c>
      <c r="I72" s="12">
        <v>-817.39</v>
      </c>
      <c r="J72" s="12">
        <v>2</v>
      </c>
      <c r="K72" s="36">
        <v>-3.4502000000000001E-3</v>
      </c>
      <c r="L72" s="36">
        <v>1.5233E-4</v>
      </c>
      <c r="M72" s="36">
        <v>-2.3433999999999999E-6</v>
      </c>
      <c r="N72" s="33">
        <v>3.5999999999999997E-2</v>
      </c>
    </row>
    <row r="73" spans="1:28" x14ac:dyDescent="0.25">
      <c r="A73">
        <v>20200203</v>
      </c>
      <c r="C73" s="9" t="s">
        <v>359</v>
      </c>
      <c r="D73" s="9" t="s">
        <v>360</v>
      </c>
      <c r="E73" s="9" t="s">
        <v>361</v>
      </c>
      <c r="G73" s="9" t="s">
        <v>362</v>
      </c>
      <c r="H73" s="36">
        <v>2.8973999999999997E-4</v>
      </c>
      <c r="I73" s="12">
        <v>-817.39</v>
      </c>
      <c r="J73" s="12">
        <v>2</v>
      </c>
      <c r="K73" s="36">
        <v>-3.4502000000000001E-3</v>
      </c>
      <c r="L73" s="36">
        <v>1.5233E-4</v>
      </c>
      <c r="M73" s="36">
        <v>-2.3433999999999999E-6</v>
      </c>
      <c r="N73" s="33">
        <v>3.5999999999999997E-2</v>
      </c>
    </row>
    <row r="74" spans="1:28" x14ac:dyDescent="0.25">
      <c r="A74">
        <v>20200227</v>
      </c>
      <c r="C74" s="9" t="s">
        <v>359</v>
      </c>
      <c r="D74" s="9" t="s">
        <v>360</v>
      </c>
      <c r="E74" s="9" t="s">
        <v>361</v>
      </c>
      <c r="G74" s="9" t="s">
        <v>362</v>
      </c>
      <c r="H74" s="36">
        <v>2.8973999999999997E-4</v>
      </c>
      <c r="I74" s="12">
        <v>-817.39</v>
      </c>
      <c r="J74" s="12">
        <v>2</v>
      </c>
      <c r="K74" s="36">
        <v>-3.4502000000000001E-3</v>
      </c>
      <c r="L74" s="36">
        <v>1.5233E-4</v>
      </c>
      <c r="M74" s="36">
        <v>-2.3433999999999999E-6</v>
      </c>
      <c r="N74" s="33">
        <v>3.5999999999999997E-2</v>
      </c>
    </row>
    <row r="75" spans="1:28" x14ac:dyDescent="0.25">
      <c r="A75">
        <v>20200708</v>
      </c>
      <c r="C75" s="9" t="s">
        <v>359</v>
      </c>
      <c r="D75" s="9" t="s">
        <v>360</v>
      </c>
      <c r="E75" s="9" t="s">
        <v>361</v>
      </c>
      <c r="G75" s="9" t="s">
        <v>362</v>
      </c>
      <c r="H75" s="36">
        <v>2.8973999999999997E-4</v>
      </c>
      <c r="I75" s="12">
        <v>-817.39</v>
      </c>
      <c r="J75" s="12">
        <v>2</v>
      </c>
      <c r="K75" s="36">
        <v>-3.4502000000000001E-3</v>
      </c>
      <c r="L75" s="36">
        <v>1.5233E-4</v>
      </c>
      <c r="M75" s="36">
        <v>-2.3433999999999999E-6</v>
      </c>
      <c r="N75" s="33">
        <v>3.5999999999999997E-2</v>
      </c>
    </row>
    <row r="76" spans="1:28" x14ac:dyDescent="0.25">
      <c r="A76">
        <v>20200717</v>
      </c>
      <c r="C76" s="9" t="s">
        <v>359</v>
      </c>
      <c r="D76" s="9" t="s">
        <v>360</v>
      </c>
      <c r="E76" s="9" t="s">
        <v>361</v>
      </c>
      <c r="G76" s="9" t="s">
        <v>362</v>
      </c>
      <c r="H76" s="36">
        <v>2.8973999999999997E-4</v>
      </c>
      <c r="I76" s="12">
        <v>-817.39</v>
      </c>
      <c r="J76" s="12">
        <v>2</v>
      </c>
      <c r="K76" s="36">
        <v>-3.4502000000000001E-3</v>
      </c>
      <c r="L76" s="36">
        <v>1.5233E-4</v>
      </c>
      <c r="M76" s="36">
        <v>-2.3433999999999999E-6</v>
      </c>
      <c r="N76" s="33">
        <v>3.5999999999999997E-2</v>
      </c>
    </row>
    <row r="77" spans="1:28" x14ac:dyDescent="0.25">
      <c r="A77">
        <v>20200903</v>
      </c>
      <c r="C77" s="9" t="s">
        <v>359</v>
      </c>
      <c r="D77" s="9" t="s">
        <v>360</v>
      </c>
      <c r="E77" s="9" t="s">
        <v>361</v>
      </c>
      <c r="G77" s="9" t="s">
        <v>362</v>
      </c>
      <c r="H77" s="36">
        <v>2.8973999999999997E-4</v>
      </c>
      <c r="I77" s="12">
        <v>-817.39</v>
      </c>
      <c r="J77" s="12">
        <v>2</v>
      </c>
      <c r="K77" s="36">
        <v>-3.4502000000000001E-3</v>
      </c>
      <c r="L77" s="36">
        <v>1.5233E-4</v>
      </c>
      <c r="M77" s="36">
        <v>-2.3433999999999999E-6</v>
      </c>
      <c r="N77" s="33">
        <v>3.5999999999999997E-2</v>
      </c>
    </row>
    <row r="78" spans="1:28" x14ac:dyDescent="0.25">
      <c r="A78">
        <v>20201006</v>
      </c>
      <c r="C78" s="9" t="s">
        <v>359</v>
      </c>
      <c r="D78" s="9" t="s">
        <v>360</v>
      </c>
      <c r="E78" s="9" t="s">
        <v>361</v>
      </c>
      <c r="G78" s="9" t="s">
        <v>362</v>
      </c>
      <c r="H78" s="36">
        <v>2.8973999999999997E-4</v>
      </c>
      <c r="I78" s="12">
        <v>-817.39</v>
      </c>
      <c r="J78" s="12">
        <v>2</v>
      </c>
      <c r="K78" s="36">
        <v>-3.4502000000000001E-3</v>
      </c>
      <c r="L78" s="36">
        <v>1.5233E-4</v>
      </c>
      <c r="M78" s="36">
        <v>-2.3433999999999999E-6</v>
      </c>
      <c r="N78" s="33">
        <v>3.5999999999999997E-2</v>
      </c>
    </row>
    <row r="79" spans="1:28" x14ac:dyDescent="0.25">
      <c r="A79">
        <v>20201202</v>
      </c>
      <c r="C79" s="9" t="s">
        <v>359</v>
      </c>
      <c r="D79" s="9" t="s">
        <v>360</v>
      </c>
      <c r="E79" s="9" t="s">
        <v>361</v>
      </c>
      <c r="G79" s="9" t="s">
        <v>362</v>
      </c>
      <c r="H79" s="36">
        <v>2.8973999999999997E-4</v>
      </c>
      <c r="I79" s="12">
        <v>-817.39</v>
      </c>
      <c r="J79" s="12">
        <v>2</v>
      </c>
      <c r="K79" s="36">
        <v>-3.4502000000000001E-3</v>
      </c>
      <c r="L79" s="36">
        <v>1.5233E-4</v>
      </c>
      <c r="M79" s="36">
        <v>-2.3433999999999999E-6</v>
      </c>
      <c r="N79" s="33">
        <v>3.5999999999999997E-2</v>
      </c>
    </row>
    <row r="80" spans="1:28" x14ac:dyDescent="0.25">
      <c r="A80">
        <v>20210209</v>
      </c>
      <c r="C80" s="9" t="s">
        <v>359</v>
      </c>
      <c r="D80" s="9" t="s">
        <v>360</v>
      </c>
      <c r="E80" s="9" t="s">
        <v>361</v>
      </c>
      <c r="G80" s="9" t="s">
        <v>362</v>
      </c>
      <c r="H80" s="36">
        <v>2.8973999999999997E-4</v>
      </c>
      <c r="I80" s="12">
        <v>-817.39</v>
      </c>
      <c r="J80" s="12">
        <v>2</v>
      </c>
      <c r="K80" s="36">
        <v>-3.4502000000000001E-3</v>
      </c>
      <c r="L80" s="36">
        <v>1.5233E-4</v>
      </c>
      <c r="M80" s="36">
        <v>-2.3433999999999999E-6</v>
      </c>
      <c r="N80" s="33">
        <v>3.5999999999999997E-2</v>
      </c>
    </row>
    <row r="81" spans="1:28" x14ac:dyDescent="0.25">
      <c r="A81">
        <v>20210318</v>
      </c>
      <c r="C81" s="9" t="s">
        <v>359</v>
      </c>
      <c r="D81" s="9" t="s">
        <v>360</v>
      </c>
      <c r="E81" s="9" t="s">
        <v>361</v>
      </c>
      <c r="G81" s="9" t="s">
        <v>362</v>
      </c>
      <c r="H81" s="36">
        <v>2.8973999999999997E-4</v>
      </c>
      <c r="I81" s="12">
        <v>-817.39</v>
      </c>
      <c r="J81" s="12">
        <v>2</v>
      </c>
      <c r="K81" s="36">
        <v>-3.4502000000000001E-3</v>
      </c>
      <c r="L81" s="36">
        <v>1.5233E-4</v>
      </c>
      <c r="M81" s="36">
        <v>-2.3433999999999999E-6</v>
      </c>
      <c r="N81" s="33">
        <v>3.5999999999999997E-2</v>
      </c>
    </row>
    <row r="82" spans="1:28" x14ac:dyDescent="0.25">
      <c r="A82">
        <v>20210408</v>
      </c>
      <c r="C82" s="9" t="s">
        <v>359</v>
      </c>
      <c r="D82" s="9" t="s">
        <v>360</v>
      </c>
      <c r="E82" s="9" t="s">
        <v>361</v>
      </c>
      <c r="G82" s="9" t="s">
        <v>362</v>
      </c>
      <c r="H82" s="36">
        <v>2.8973999999999997E-4</v>
      </c>
      <c r="I82" s="12">
        <v>-817.39</v>
      </c>
      <c r="J82" s="12">
        <v>2</v>
      </c>
      <c r="K82" s="36">
        <v>-3.4502000000000001E-3</v>
      </c>
      <c r="L82" s="36">
        <v>1.5233E-4</v>
      </c>
      <c r="M82" s="36">
        <v>-2.3433999999999999E-6</v>
      </c>
      <c r="N82" s="33">
        <v>3.5999999999999997E-2</v>
      </c>
    </row>
    <row r="83" spans="1:28" x14ac:dyDescent="0.25">
      <c r="A83">
        <v>20210528</v>
      </c>
      <c r="C83" s="9" t="s">
        <v>113</v>
      </c>
      <c r="D83" s="9" t="s">
        <v>111</v>
      </c>
      <c r="E83" s="9" t="s">
        <v>246</v>
      </c>
      <c r="G83" s="9" t="s">
        <v>473</v>
      </c>
      <c r="H83" s="36">
        <v>3.2545000000000002E-4</v>
      </c>
      <c r="I83" s="12">
        <v>-816.09</v>
      </c>
      <c r="J83" s="12">
        <v>1.1100000000000001</v>
      </c>
      <c r="K83" s="36">
        <v>-4.2170000000000003E-3</v>
      </c>
      <c r="L83" s="36">
        <v>1.8040999999999999E-4</v>
      </c>
      <c r="M83" s="36">
        <v>-2.8370999999999999E-6</v>
      </c>
      <c r="N83" s="33">
        <v>3.5999999999999997E-2</v>
      </c>
      <c r="AB83" t="s">
        <v>472</v>
      </c>
    </row>
    <row r="84" spans="1:28" x14ac:dyDescent="0.25">
      <c r="A84">
        <v>20210701</v>
      </c>
      <c r="C84" s="9" t="s">
        <v>113</v>
      </c>
      <c r="D84" s="9" t="s">
        <v>111</v>
      </c>
      <c r="E84" s="9" t="s">
        <v>246</v>
      </c>
      <c r="G84" s="9" t="s">
        <v>473</v>
      </c>
      <c r="H84" s="36">
        <v>3.2545000000000002E-4</v>
      </c>
      <c r="I84" s="12">
        <v>-816.09</v>
      </c>
      <c r="J84" s="12">
        <v>1.1100000000000001</v>
      </c>
      <c r="K84" s="36">
        <v>-4.2170000000000003E-3</v>
      </c>
      <c r="L84" s="36">
        <v>1.8040999999999999E-4</v>
      </c>
      <c r="M84" s="36">
        <v>-2.8370999999999999E-6</v>
      </c>
      <c r="N84" s="33">
        <v>3.5999999999999997E-2</v>
      </c>
      <c r="AB84" t="s">
        <v>489</v>
      </c>
    </row>
    <row r="85" spans="1:28" x14ac:dyDescent="0.25">
      <c r="A85">
        <v>20210804</v>
      </c>
      <c r="C85" s="9" t="s">
        <v>113</v>
      </c>
      <c r="D85" s="9" t="s">
        <v>111</v>
      </c>
      <c r="E85" s="9" t="s">
        <v>246</v>
      </c>
      <c r="G85" s="9" t="s">
        <v>473</v>
      </c>
      <c r="H85" s="36">
        <v>3.2545000000000002E-4</v>
      </c>
      <c r="I85" s="12">
        <v>-816.09</v>
      </c>
      <c r="J85" s="12">
        <v>1.1100000000000001</v>
      </c>
      <c r="K85" s="36">
        <v>-4.2170000000000003E-3</v>
      </c>
      <c r="L85" s="36">
        <v>1.8040999999999999E-4</v>
      </c>
      <c r="M85" s="36">
        <v>-2.8370999999999999E-6</v>
      </c>
      <c r="N85" s="33">
        <v>3.5999999999999997E-2</v>
      </c>
    </row>
    <row r="86" spans="1:28" x14ac:dyDescent="0.25">
      <c r="A86">
        <v>20210818</v>
      </c>
      <c r="C86" s="9" t="s">
        <v>113</v>
      </c>
      <c r="D86" s="9" t="s">
        <v>111</v>
      </c>
      <c r="E86" s="9" t="s">
        <v>246</v>
      </c>
      <c r="G86" s="9" t="s">
        <v>473</v>
      </c>
      <c r="H86" s="36">
        <v>3.2545000000000002E-4</v>
      </c>
      <c r="I86" s="12">
        <v>-816.09</v>
      </c>
      <c r="J86" s="12">
        <v>1.1100000000000001</v>
      </c>
      <c r="K86" s="36">
        <v>-4.2170000000000003E-3</v>
      </c>
      <c r="L86" s="36">
        <v>1.8040999999999999E-4</v>
      </c>
      <c r="M86" s="36">
        <v>-2.8370999999999999E-6</v>
      </c>
      <c r="N86" s="33">
        <v>3.5999999999999997E-2</v>
      </c>
      <c r="AB86" t="s">
        <v>500</v>
      </c>
    </row>
    <row r="87" spans="1:28" x14ac:dyDescent="0.25">
      <c r="A87">
        <v>20210902</v>
      </c>
      <c r="C87" s="9" t="s">
        <v>113</v>
      </c>
      <c r="D87" s="9" t="s">
        <v>111</v>
      </c>
      <c r="E87" s="9" t="s">
        <v>246</v>
      </c>
      <c r="G87" s="9" t="s">
        <v>473</v>
      </c>
      <c r="H87" s="36">
        <v>3.2545000000000002E-4</v>
      </c>
      <c r="I87" s="12">
        <v>-816.09</v>
      </c>
      <c r="J87" s="12">
        <v>1.1100000000000001</v>
      </c>
      <c r="K87" s="36">
        <v>-4.2170000000000003E-3</v>
      </c>
      <c r="L87" s="36">
        <v>1.8040999999999999E-4</v>
      </c>
      <c r="M87" s="36">
        <v>-2.8370999999999999E-6</v>
      </c>
      <c r="N87" s="33">
        <v>3.5999999999999997E-2</v>
      </c>
      <c r="AB87" t="s">
        <v>505</v>
      </c>
    </row>
    <row r="88" spans="1:28" x14ac:dyDescent="0.25">
      <c r="A88">
        <v>20210928</v>
      </c>
      <c r="C88" s="9" t="s">
        <v>112</v>
      </c>
      <c r="D88" s="9" t="s">
        <v>110</v>
      </c>
      <c r="E88" s="9" t="s">
        <v>361</v>
      </c>
      <c r="G88" s="9" t="s">
        <v>510</v>
      </c>
      <c r="H88" s="36">
        <v>2.7441E-4</v>
      </c>
      <c r="I88" s="12">
        <v>-795.63</v>
      </c>
      <c r="J88" s="12">
        <v>1.0900000000000001</v>
      </c>
      <c r="K88" s="36">
        <v>-4.5878000000000004E-3</v>
      </c>
      <c r="L88" s="36">
        <v>2.1026000000000001E-4</v>
      </c>
      <c r="M88" s="36">
        <v>-3.3257000000000002E-6</v>
      </c>
      <c r="N88" s="33">
        <v>3.5999999999999997E-2</v>
      </c>
      <c r="AB88" t="s">
        <v>514</v>
      </c>
    </row>
    <row r="89" spans="1:28" x14ac:dyDescent="0.25">
      <c r="A89">
        <v>20211028</v>
      </c>
      <c r="C89" s="9" t="s">
        <v>112</v>
      </c>
      <c r="D89" s="9" t="s">
        <v>110</v>
      </c>
      <c r="E89" s="9" t="s">
        <v>361</v>
      </c>
      <c r="G89" s="9" t="s">
        <v>510</v>
      </c>
      <c r="H89" s="36">
        <v>2.7441E-4</v>
      </c>
      <c r="I89" s="12">
        <v>-795.63</v>
      </c>
      <c r="J89" s="12">
        <v>1.0900000000000001</v>
      </c>
      <c r="K89" s="36">
        <v>-4.5878000000000004E-3</v>
      </c>
      <c r="L89" s="36">
        <v>2.1026000000000001E-4</v>
      </c>
      <c r="M89" s="36">
        <v>-3.3257000000000002E-6</v>
      </c>
      <c r="N89" s="33">
        <v>3.5999999999999997E-2</v>
      </c>
    </row>
    <row r="90" spans="1:28" x14ac:dyDescent="0.25">
      <c r="A90">
        <v>20211129</v>
      </c>
      <c r="C90" s="9" t="s">
        <v>112</v>
      </c>
      <c r="D90" s="9" t="s">
        <v>110</v>
      </c>
      <c r="E90" s="9" t="s">
        <v>361</v>
      </c>
      <c r="G90" s="9" t="s">
        <v>510</v>
      </c>
      <c r="H90" s="36">
        <v>2.7441E-4</v>
      </c>
      <c r="I90" s="12">
        <v>-795.63</v>
      </c>
      <c r="J90" s="12">
        <v>1.0900000000000001</v>
      </c>
      <c r="K90" s="36">
        <v>-4.5878000000000004E-3</v>
      </c>
      <c r="L90" s="36">
        <v>2.1026000000000001E-4</v>
      </c>
      <c r="M90" s="36">
        <v>-3.3257000000000002E-6</v>
      </c>
      <c r="N90" s="33">
        <v>3.5999999999999997E-2</v>
      </c>
    </row>
    <row r="91" spans="1:28" x14ac:dyDescent="0.25">
      <c r="A91">
        <v>20211215</v>
      </c>
      <c r="C91" s="9" t="s">
        <v>112</v>
      </c>
      <c r="D91" s="9" t="s">
        <v>110</v>
      </c>
      <c r="E91" s="9" t="s">
        <v>361</v>
      </c>
      <c r="G91" s="9" t="s">
        <v>510</v>
      </c>
      <c r="H91" s="36">
        <v>2.7441E-4</v>
      </c>
      <c r="I91" s="12">
        <v>-795.63</v>
      </c>
      <c r="J91" s="12">
        <v>1.0900000000000001</v>
      </c>
      <c r="K91" s="36">
        <v>-4.5878000000000004E-3</v>
      </c>
      <c r="L91" s="36">
        <v>2.1026000000000001E-4</v>
      </c>
      <c r="M91" s="36">
        <v>-3.3257000000000002E-6</v>
      </c>
      <c r="N91" s="33">
        <v>3.5999999999999997E-2</v>
      </c>
    </row>
    <row r="92" spans="1:28" x14ac:dyDescent="0.25">
      <c r="A92">
        <v>20220107</v>
      </c>
      <c r="C92" s="9" t="s">
        <v>112</v>
      </c>
      <c r="D92" s="9" t="s">
        <v>110</v>
      </c>
      <c r="E92" s="9" t="s">
        <v>361</v>
      </c>
      <c r="G92" s="9" t="s">
        <v>510</v>
      </c>
      <c r="H92" s="36">
        <v>2.7441E-4</v>
      </c>
      <c r="I92" s="12">
        <v>-795.63</v>
      </c>
      <c r="J92" s="12">
        <v>1.0900000000000001</v>
      </c>
      <c r="K92" s="36">
        <v>-4.5878000000000004E-3</v>
      </c>
      <c r="L92" s="36">
        <v>2.1026000000000001E-4</v>
      </c>
      <c r="M92" s="36">
        <v>-3.3257000000000002E-6</v>
      </c>
      <c r="N92" s="33">
        <v>3.5999999999999997E-2</v>
      </c>
    </row>
    <row r="93" spans="1:28" x14ac:dyDescent="0.25">
      <c r="A93">
        <v>20220124</v>
      </c>
      <c r="C93" s="9" t="s">
        <v>112</v>
      </c>
      <c r="D93" s="9" t="s">
        <v>110</v>
      </c>
      <c r="E93" s="9" t="s">
        <v>361</v>
      </c>
      <c r="G93" s="9" t="s">
        <v>510</v>
      </c>
      <c r="H93" s="36">
        <v>2.7441E-4</v>
      </c>
      <c r="I93" s="12">
        <v>-795.63</v>
      </c>
      <c r="J93" s="12">
        <v>1.0900000000000001</v>
      </c>
      <c r="K93" s="36">
        <v>-4.5878000000000004E-3</v>
      </c>
      <c r="L93" s="36">
        <v>2.1026000000000001E-4</v>
      </c>
      <c r="M93" s="36">
        <v>-3.3257000000000002E-6</v>
      </c>
      <c r="N93" s="33">
        <v>3.5999999999999997E-2</v>
      </c>
    </row>
    <row r="94" spans="1:28" x14ac:dyDescent="0.25">
      <c r="A94">
        <v>20220310</v>
      </c>
      <c r="C94" s="9" t="s">
        <v>550</v>
      </c>
      <c r="D94" s="9" t="s">
        <v>551</v>
      </c>
      <c r="E94" s="9" t="s">
        <v>557</v>
      </c>
      <c r="G94" s="9" t="s">
        <v>558</v>
      </c>
      <c r="H94" s="36">
        <v>2.9409E-4</v>
      </c>
      <c r="I94" s="12">
        <v>-832.63</v>
      </c>
      <c r="J94" s="12">
        <v>1.46</v>
      </c>
      <c r="K94" s="36">
        <v>-4.0975999999999999E-3</v>
      </c>
      <c r="L94" s="36">
        <v>2.0421E-4</v>
      </c>
      <c r="M94" s="36">
        <v>-3.4085999999999999E-6</v>
      </c>
      <c r="N94" s="33">
        <v>3.5999999999999997E-2</v>
      </c>
      <c r="AB94" t="s">
        <v>552</v>
      </c>
    </row>
    <row r="95" spans="1:28" x14ac:dyDescent="0.25">
      <c r="A95">
        <v>20220420</v>
      </c>
      <c r="C95" s="9" t="s">
        <v>550</v>
      </c>
      <c r="D95" s="9" t="s">
        <v>551</v>
      </c>
      <c r="E95" s="9" t="s">
        <v>557</v>
      </c>
      <c r="G95" s="9" t="s">
        <v>558</v>
      </c>
      <c r="H95" s="36">
        <v>2.9409E-4</v>
      </c>
      <c r="I95" s="12">
        <v>-832.63</v>
      </c>
      <c r="J95" s="12">
        <v>1.46</v>
      </c>
      <c r="K95" s="36">
        <v>-4.0975999999999999E-3</v>
      </c>
      <c r="L95" s="36">
        <v>2.0421E-4</v>
      </c>
      <c r="M95" s="36">
        <v>-3.4085999999999999E-6</v>
      </c>
      <c r="N95" s="33">
        <v>3.5999999999999997E-2</v>
      </c>
    </row>
    <row r="96" spans="1:28" x14ac:dyDescent="0.25">
      <c r="A96">
        <v>20220516</v>
      </c>
      <c r="C96" s="9" t="s">
        <v>550</v>
      </c>
      <c r="D96" s="9" t="s">
        <v>551</v>
      </c>
      <c r="E96" s="9" t="s">
        <v>557</v>
      </c>
      <c r="G96" s="9" t="s">
        <v>558</v>
      </c>
      <c r="H96" s="36">
        <v>2.9409E-4</v>
      </c>
      <c r="I96" s="12">
        <v>-832.63</v>
      </c>
      <c r="J96" s="12">
        <v>1.46</v>
      </c>
      <c r="K96" s="36">
        <v>-4.0975999999999999E-3</v>
      </c>
      <c r="L96" s="36">
        <v>2.0421E-4</v>
      </c>
      <c r="M96" s="36">
        <v>-3.4085999999999999E-6</v>
      </c>
      <c r="N96" s="33">
        <v>3.5999999999999997E-2</v>
      </c>
    </row>
    <row r="97" spans="1:28" x14ac:dyDescent="0.25">
      <c r="A97">
        <v>20220524</v>
      </c>
      <c r="C97" s="9" t="s">
        <v>550</v>
      </c>
      <c r="D97" s="9" t="s">
        <v>551</v>
      </c>
      <c r="E97" s="9" t="s">
        <v>557</v>
      </c>
      <c r="G97" s="9" t="s">
        <v>558</v>
      </c>
      <c r="H97" s="36">
        <v>2.9409E-4</v>
      </c>
      <c r="I97" s="12">
        <v>-832.63</v>
      </c>
      <c r="J97" s="12">
        <v>1.46</v>
      </c>
      <c r="K97" s="36">
        <v>-4.0975999999999999E-3</v>
      </c>
      <c r="L97" s="36">
        <v>2.0421E-4</v>
      </c>
      <c r="M97" s="36">
        <v>-3.4085999999999999E-6</v>
      </c>
      <c r="N97" s="33">
        <v>3.5999999999999997E-2</v>
      </c>
    </row>
    <row r="98" spans="1:28" x14ac:dyDescent="0.25">
      <c r="A98">
        <v>20220602</v>
      </c>
      <c r="C98" s="9" t="s">
        <v>550</v>
      </c>
      <c r="D98" s="9" t="s">
        <v>551</v>
      </c>
      <c r="E98" s="9" t="s">
        <v>557</v>
      </c>
      <c r="G98" s="9" t="s">
        <v>558</v>
      </c>
      <c r="H98" s="36">
        <v>2.9409E-4</v>
      </c>
      <c r="I98" s="12">
        <v>-832.63</v>
      </c>
      <c r="J98" s="12">
        <v>1.46</v>
      </c>
      <c r="K98" s="36">
        <v>-4.0975999999999999E-3</v>
      </c>
      <c r="L98" s="36">
        <v>2.0421E-4</v>
      </c>
      <c r="M98" s="36">
        <v>-3.4085999999999999E-6</v>
      </c>
      <c r="N98" s="33">
        <v>3.5999999999999997E-2</v>
      </c>
      <c r="AB98" t="s">
        <v>597</v>
      </c>
    </row>
    <row r="99" spans="1:28" x14ac:dyDescent="0.25">
      <c r="A99">
        <v>20220616</v>
      </c>
      <c r="C99" s="9" t="s">
        <v>113</v>
      </c>
      <c r="D99" s="9" t="s">
        <v>111</v>
      </c>
      <c r="E99" s="9" t="s">
        <v>246</v>
      </c>
      <c r="G99" s="9" t="s">
        <v>598</v>
      </c>
      <c r="H99" s="36">
        <v>3.3395000000000001E-4</v>
      </c>
      <c r="I99" s="12">
        <v>-828.96</v>
      </c>
      <c r="J99" s="12">
        <v>1.37</v>
      </c>
      <c r="K99" s="36">
        <v>-5.1884000000000001E-3</v>
      </c>
      <c r="L99" s="36">
        <v>1.8385999999999999E-4</v>
      </c>
      <c r="M99" s="36">
        <v>-2.6288000000000001E-6</v>
      </c>
      <c r="N99" s="33">
        <v>3.5999999999999997E-2</v>
      </c>
      <c r="AB99" t="s">
        <v>599</v>
      </c>
    </row>
    <row r="100" spans="1:28" x14ac:dyDescent="0.25">
      <c r="A100">
        <v>20220719</v>
      </c>
      <c r="C100" s="9" t="s">
        <v>113</v>
      </c>
      <c r="D100" s="9" t="s">
        <v>111</v>
      </c>
      <c r="E100" s="9" t="s">
        <v>246</v>
      </c>
      <c r="G100" s="9" t="s">
        <v>598</v>
      </c>
      <c r="H100" s="36">
        <v>3.3395000000000001E-4</v>
      </c>
      <c r="I100" s="12">
        <v>-828.96</v>
      </c>
      <c r="J100" s="12">
        <v>1.37</v>
      </c>
      <c r="K100" s="36">
        <v>-5.1884000000000001E-3</v>
      </c>
      <c r="L100" s="36">
        <v>1.8385999999999999E-4</v>
      </c>
      <c r="M100" s="36">
        <v>-2.6288000000000001E-6</v>
      </c>
      <c r="N100" s="33">
        <v>3.5999999999999997E-2</v>
      </c>
      <c r="AB100" t="s">
        <v>607</v>
      </c>
    </row>
    <row r="101" spans="1:28" x14ac:dyDescent="0.25">
      <c r="A101">
        <v>20220909</v>
      </c>
      <c r="C101" s="9" t="s">
        <v>113</v>
      </c>
      <c r="D101" s="9" t="s">
        <v>111</v>
      </c>
      <c r="E101" s="9" t="s">
        <v>246</v>
      </c>
      <c r="G101" s="9" t="s">
        <v>598</v>
      </c>
      <c r="H101" s="36">
        <v>3.3395000000000001E-4</v>
      </c>
      <c r="I101" s="12">
        <v>-828.96</v>
      </c>
      <c r="J101" s="12">
        <v>1.37</v>
      </c>
      <c r="K101" s="36">
        <v>-5.1884000000000001E-3</v>
      </c>
      <c r="L101" s="36">
        <v>1.8385999999999999E-4</v>
      </c>
      <c r="M101" s="36">
        <v>-2.6288000000000001E-6</v>
      </c>
      <c r="N101" s="33">
        <v>3.5999999999999997E-2</v>
      </c>
    </row>
    <row r="102" spans="1:28" x14ac:dyDescent="0.25">
      <c r="A102">
        <v>20220919</v>
      </c>
      <c r="C102" s="9" t="s">
        <v>113</v>
      </c>
      <c r="D102" s="9" t="s">
        <v>111</v>
      </c>
      <c r="E102" s="9" t="s">
        <v>246</v>
      </c>
      <c r="G102" s="9" t="s">
        <v>598</v>
      </c>
      <c r="H102" s="36">
        <v>3.3395000000000001E-4</v>
      </c>
      <c r="I102" s="12">
        <v>-828.96</v>
      </c>
      <c r="J102" s="12">
        <v>1.37</v>
      </c>
      <c r="K102" s="36">
        <v>-5.1884000000000001E-3</v>
      </c>
      <c r="L102" s="36">
        <v>1.8385999999999999E-4</v>
      </c>
      <c r="M102" s="36">
        <v>-2.6288000000000001E-6</v>
      </c>
      <c r="N102" s="33">
        <v>3.5999999999999997E-2</v>
      </c>
    </row>
    <row r="103" spans="1:28" x14ac:dyDescent="0.25">
      <c r="A103">
        <v>20221028</v>
      </c>
      <c r="C103" s="9" t="s">
        <v>113</v>
      </c>
      <c r="D103" s="9" t="s">
        <v>111</v>
      </c>
      <c r="E103" s="9" t="s">
        <v>246</v>
      </c>
      <c r="G103" s="9" t="s">
        <v>598</v>
      </c>
      <c r="H103" s="36">
        <v>3.3395000000000001E-4</v>
      </c>
      <c r="I103" s="12">
        <v>-828.96</v>
      </c>
      <c r="J103" s="12">
        <v>1.37</v>
      </c>
      <c r="K103" s="36">
        <v>-5.1884000000000001E-3</v>
      </c>
      <c r="L103" s="36">
        <v>1.8385999999999999E-4</v>
      </c>
      <c r="M103" s="36">
        <v>-2.6288000000000001E-6</v>
      </c>
      <c r="N103" s="33">
        <v>3.5999999999999997E-2</v>
      </c>
    </row>
    <row r="104" spans="1:28" x14ac:dyDescent="0.25">
      <c r="A104">
        <v>20221103</v>
      </c>
      <c r="C104" s="9" t="s">
        <v>113</v>
      </c>
      <c r="D104" s="9" t="s">
        <v>111</v>
      </c>
      <c r="E104" s="9" t="s">
        <v>246</v>
      </c>
      <c r="G104" s="9" t="s">
        <v>598</v>
      </c>
      <c r="H104" s="36">
        <v>3.3395000000000001E-4</v>
      </c>
      <c r="I104" s="12">
        <v>-828.96</v>
      </c>
      <c r="J104" s="12">
        <v>1.37</v>
      </c>
      <c r="K104" s="36">
        <v>-5.1884000000000001E-3</v>
      </c>
      <c r="L104" s="36">
        <v>1.8385999999999999E-4</v>
      </c>
      <c r="M104" s="36">
        <v>-2.6288000000000001E-6</v>
      </c>
      <c r="N104" s="33">
        <v>3.5999999999999997E-2</v>
      </c>
    </row>
    <row r="105" spans="1:28" x14ac:dyDescent="0.25">
      <c r="A105">
        <v>20221209</v>
      </c>
      <c r="C105" s="9" t="s">
        <v>113</v>
      </c>
      <c r="D105" s="9" t="s">
        <v>111</v>
      </c>
      <c r="E105" s="9" t="s">
        <v>246</v>
      </c>
      <c r="G105" s="9" t="s">
        <v>598</v>
      </c>
      <c r="H105" s="36">
        <v>3.3395000000000001E-4</v>
      </c>
      <c r="I105" s="12">
        <v>-828.96</v>
      </c>
      <c r="J105" s="12">
        <v>1.37</v>
      </c>
      <c r="K105" s="36">
        <v>-5.1884000000000001E-3</v>
      </c>
      <c r="L105" s="36">
        <v>1.8385999999999999E-4</v>
      </c>
      <c r="M105" s="36">
        <v>-2.6288000000000001E-6</v>
      </c>
      <c r="N105" s="33">
        <v>3.5999999999999997E-2</v>
      </c>
    </row>
    <row r="106" spans="1:28" x14ac:dyDescent="0.25">
      <c r="A106">
        <v>20221214</v>
      </c>
      <c r="C106" s="9" t="s">
        <v>113</v>
      </c>
      <c r="D106" s="9" t="s">
        <v>111</v>
      </c>
      <c r="E106" s="9" t="s">
        <v>246</v>
      </c>
      <c r="G106" s="9" t="s">
        <v>598</v>
      </c>
      <c r="H106" s="36">
        <v>3.3395000000000001E-4</v>
      </c>
      <c r="I106" s="12">
        <v>-828.96</v>
      </c>
      <c r="J106" s="12">
        <v>1.37</v>
      </c>
      <c r="K106" s="36">
        <v>-5.1884000000000001E-3</v>
      </c>
      <c r="L106" s="36">
        <v>1.8385999999999999E-4</v>
      </c>
      <c r="M106" s="36">
        <v>-2.6288000000000001E-6</v>
      </c>
      <c r="N106" s="33">
        <v>3.5999999999999997E-2</v>
      </c>
    </row>
    <row r="107" spans="1:28" x14ac:dyDescent="0.25">
      <c r="A107">
        <v>20230118</v>
      </c>
      <c r="C107" s="9" t="s">
        <v>113</v>
      </c>
      <c r="D107" s="9" t="s">
        <v>111</v>
      </c>
      <c r="E107" s="9" t="s">
        <v>246</v>
      </c>
      <c r="G107" s="9" t="s">
        <v>598</v>
      </c>
      <c r="H107" s="36">
        <v>3.3395000000000001E-4</v>
      </c>
      <c r="I107" s="12">
        <v>-828.96</v>
      </c>
      <c r="J107" s="12">
        <v>1.37</v>
      </c>
      <c r="K107" s="36">
        <v>-5.1884000000000001E-3</v>
      </c>
      <c r="L107" s="36">
        <v>1.8385999999999999E-4</v>
      </c>
      <c r="M107" s="36">
        <v>-2.6288000000000001E-6</v>
      </c>
      <c r="N107" s="33">
        <v>3.5999999999999997E-2</v>
      </c>
    </row>
    <row r="108" spans="1:28" x14ac:dyDescent="0.25">
      <c r="A108">
        <v>20230215</v>
      </c>
      <c r="C108" s="9" t="s">
        <v>113</v>
      </c>
      <c r="D108" s="9" t="s">
        <v>111</v>
      </c>
      <c r="E108" s="9" t="s">
        <v>246</v>
      </c>
      <c r="G108" s="9" t="s">
        <v>598</v>
      </c>
      <c r="H108" s="36">
        <v>3.3395000000000001E-4</v>
      </c>
      <c r="I108" s="12">
        <v>-828.96</v>
      </c>
      <c r="J108" s="12">
        <v>1.37</v>
      </c>
      <c r="K108" s="36">
        <v>-5.1884000000000001E-3</v>
      </c>
      <c r="L108" s="36">
        <v>1.8385999999999999E-4</v>
      </c>
      <c r="M108" s="36">
        <v>-2.6288000000000001E-6</v>
      </c>
      <c r="N108" s="33">
        <v>3.5999999999999997E-2</v>
      </c>
    </row>
    <row r="109" spans="1:28" x14ac:dyDescent="0.25">
      <c r="A109">
        <v>20230302</v>
      </c>
      <c r="C109" s="9" t="s">
        <v>113</v>
      </c>
      <c r="D109" s="9" t="s">
        <v>111</v>
      </c>
      <c r="E109" s="9" t="s">
        <v>246</v>
      </c>
      <c r="G109" s="9" t="s">
        <v>598</v>
      </c>
      <c r="H109" s="36">
        <v>3.3395000000000001E-4</v>
      </c>
      <c r="I109" s="12">
        <v>-828.96</v>
      </c>
      <c r="J109" s="12">
        <v>1.37</v>
      </c>
      <c r="K109" s="36">
        <v>-5.1884000000000001E-3</v>
      </c>
      <c r="L109" s="36">
        <v>1.8385999999999999E-4</v>
      </c>
      <c r="M109" s="36">
        <v>-2.6288000000000001E-6</v>
      </c>
      <c r="N109" s="33">
        <v>3.5999999999999997E-2</v>
      </c>
    </row>
    <row r="110" spans="1:28" x14ac:dyDescent="0.25">
      <c r="A110">
        <v>20230406</v>
      </c>
      <c r="C110" s="9" t="s">
        <v>113</v>
      </c>
      <c r="D110" s="9" t="s">
        <v>111</v>
      </c>
      <c r="E110" s="9" t="s">
        <v>246</v>
      </c>
      <c r="G110" s="9" t="s">
        <v>598</v>
      </c>
      <c r="H110" s="36">
        <v>3.3395000000000001E-4</v>
      </c>
      <c r="I110" s="12">
        <v>-828.96</v>
      </c>
      <c r="J110" s="12">
        <v>1.37</v>
      </c>
      <c r="K110" s="36">
        <v>-5.1884000000000001E-3</v>
      </c>
      <c r="L110" s="36">
        <v>1.8385999999999999E-4</v>
      </c>
      <c r="M110" s="36">
        <v>-2.6288000000000001E-6</v>
      </c>
      <c r="N110" s="33">
        <v>3.5999999999999997E-2</v>
      </c>
    </row>
    <row r="111" spans="1:28" x14ac:dyDescent="0.25">
      <c r="A111">
        <v>20230512</v>
      </c>
      <c r="C111" s="9" t="s">
        <v>113</v>
      </c>
      <c r="D111" s="9" t="s">
        <v>111</v>
      </c>
      <c r="E111" s="9" t="s">
        <v>246</v>
      </c>
      <c r="G111" s="9" t="s">
        <v>598</v>
      </c>
      <c r="H111" s="36">
        <v>3.3395000000000001E-4</v>
      </c>
      <c r="I111" s="12">
        <v>-828.96</v>
      </c>
      <c r="J111" s="12">
        <v>1.37</v>
      </c>
      <c r="K111" s="36">
        <v>-5.1884000000000001E-3</v>
      </c>
      <c r="L111" s="36">
        <v>1.8385999999999999E-4</v>
      </c>
      <c r="M111" s="36">
        <v>-2.6288000000000001E-6</v>
      </c>
      <c r="N111" s="33">
        <v>3.5999999999999997E-2</v>
      </c>
    </row>
    <row r="112" spans="1:28" x14ac:dyDescent="0.25">
      <c r="A112">
        <v>20230605</v>
      </c>
      <c r="C112" s="9" t="s">
        <v>113</v>
      </c>
      <c r="D112" s="9" t="s">
        <v>111</v>
      </c>
      <c r="E112" s="9" t="s">
        <v>246</v>
      </c>
      <c r="G112" s="9" t="s">
        <v>598</v>
      </c>
      <c r="H112" s="36">
        <v>3.3395000000000001E-4</v>
      </c>
      <c r="I112" s="12">
        <v>-828.96</v>
      </c>
      <c r="J112" s="12">
        <v>1.37</v>
      </c>
      <c r="K112" s="36">
        <v>-5.1884000000000001E-3</v>
      </c>
      <c r="L112" s="36">
        <v>1.8385999999999999E-4</v>
      </c>
      <c r="M112" s="36">
        <v>-2.6288000000000001E-6</v>
      </c>
      <c r="N112" s="33">
        <v>3.5999999999999997E-2</v>
      </c>
    </row>
    <row r="113" spans="1:28" x14ac:dyDescent="0.25">
      <c r="A113">
        <v>20230710</v>
      </c>
      <c r="C113" s="9" t="s">
        <v>113</v>
      </c>
      <c r="D113" s="9" t="s">
        <v>111</v>
      </c>
      <c r="E113" s="9" t="s">
        <v>246</v>
      </c>
      <c r="G113" s="9" t="s">
        <v>598</v>
      </c>
      <c r="H113" s="36">
        <v>3.3395000000000001E-4</v>
      </c>
      <c r="I113" s="12">
        <v>-828.96</v>
      </c>
      <c r="J113" s="12">
        <v>1.37</v>
      </c>
      <c r="K113" s="36">
        <v>-5.1884000000000001E-3</v>
      </c>
      <c r="L113" s="36">
        <v>1.8385999999999999E-4</v>
      </c>
      <c r="M113" s="36">
        <v>-2.6288000000000001E-6</v>
      </c>
      <c r="N113" s="33">
        <v>3.5999999999999997E-2</v>
      </c>
    </row>
    <row r="114" spans="1:28" x14ac:dyDescent="0.25">
      <c r="A114">
        <v>20230731</v>
      </c>
      <c r="C114" s="9" t="s">
        <v>113</v>
      </c>
      <c r="D114" s="9" t="s">
        <v>111</v>
      </c>
      <c r="E114" s="9" t="s">
        <v>246</v>
      </c>
      <c r="G114" s="9" t="s">
        <v>598</v>
      </c>
      <c r="H114" s="36">
        <v>3.3395000000000001E-4</v>
      </c>
      <c r="I114" s="12">
        <v>-828.96</v>
      </c>
      <c r="J114" s="12">
        <v>1.37</v>
      </c>
      <c r="K114" s="36">
        <v>-5.1884000000000001E-3</v>
      </c>
      <c r="L114" s="36">
        <v>1.8385999999999999E-4</v>
      </c>
      <c r="M114" s="36">
        <v>-2.6288000000000001E-6</v>
      </c>
      <c r="N114" s="33">
        <v>3.5999999999999997E-2</v>
      </c>
    </row>
    <row r="115" spans="1:28" x14ac:dyDescent="0.25">
      <c r="A115">
        <v>20230908</v>
      </c>
      <c r="C115" s="9" t="s">
        <v>113</v>
      </c>
      <c r="D115" s="9" t="s">
        <v>111</v>
      </c>
      <c r="E115" s="9" t="s">
        <v>246</v>
      </c>
      <c r="G115" s="9" t="s">
        <v>598</v>
      </c>
      <c r="H115" s="36">
        <v>3.3395000000000001E-4</v>
      </c>
      <c r="I115" s="12">
        <v>-828.96</v>
      </c>
      <c r="J115" s="12">
        <v>1.37</v>
      </c>
      <c r="K115" s="36">
        <v>-5.1884000000000001E-3</v>
      </c>
      <c r="L115" s="36">
        <v>1.8385999999999999E-4</v>
      </c>
      <c r="M115" s="36">
        <v>-2.6288000000000001E-6</v>
      </c>
      <c r="N115" s="33">
        <v>3.5999999999999997E-2</v>
      </c>
    </row>
    <row r="116" spans="1:28" x14ac:dyDescent="0.25">
      <c r="A116">
        <v>20231013</v>
      </c>
      <c r="C116" s="9" t="s">
        <v>113</v>
      </c>
      <c r="D116" s="9" t="s">
        <v>111</v>
      </c>
      <c r="E116" s="9" t="s">
        <v>246</v>
      </c>
      <c r="G116" s="9" t="s">
        <v>598</v>
      </c>
      <c r="H116" s="36">
        <v>3.3395000000000001E-4</v>
      </c>
      <c r="I116" s="12">
        <v>-828.96</v>
      </c>
      <c r="J116" s="12">
        <v>1.37</v>
      </c>
      <c r="K116" s="36">
        <v>-5.1884000000000001E-3</v>
      </c>
      <c r="L116" s="36">
        <v>1.8385999999999999E-4</v>
      </c>
      <c r="M116" s="36">
        <v>-2.6288000000000001E-6</v>
      </c>
      <c r="N116" s="33">
        <v>3.5999999999999997E-2</v>
      </c>
    </row>
    <row r="117" spans="1:28" x14ac:dyDescent="0.25">
      <c r="A117">
        <v>20231114</v>
      </c>
      <c r="C117" s="9" t="s">
        <v>113</v>
      </c>
      <c r="D117" s="9" t="s">
        <v>111</v>
      </c>
      <c r="E117" s="9" t="s">
        <v>246</v>
      </c>
      <c r="G117" s="9" t="s">
        <v>598</v>
      </c>
      <c r="H117" s="36">
        <v>3.3395000000000001E-4</v>
      </c>
      <c r="I117" s="12">
        <v>-828.96</v>
      </c>
      <c r="J117" s="12">
        <v>1.37</v>
      </c>
      <c r="K117" s="36">
        <v>-5.1884000000000001E-3</v>
      </c>
      <c r="L117" s="36">
        <v>1.8385999999999999E-4</v>
      </c>
      <c r="M117" s="36">
        <v>-2.6288000000000001E-6</v>
      </c>
      <c r="N117" s="33">
        <v>3.5999999999999997E-2</v>
      </c>
    </row>
    <row r="118" spans="1:28" x14ac:dyDescent="0.25">
      <c r="A118">
        <v>20231208</v>
      </c>
      <c r="C118" s="9" t="s">
        <v>113</v>
      </c>
      <c r="D118" s="9" t="s">
        <v>111</v>
      </c>
      <c r="E118" s="9" t="s">
        <v>246</v>
      </c>
      <c r="G118" s="9" t="s">
        <v>598</v>
      </c>
      <c r="H118" s="36">
        <v>3.3395000000000001E-4</v>
      </c>
      <c r="I118" s="12">
        <v>-828.96</v>
      </c>
      <c r="J118" s="12">
        <v>1.37</v>
      </c>
      <c r="K118" s="36">
        <v>-5.1884000000000001E-3</v>
      </c>
      <c r="L118" s="36">
        <v>1.8385999999999999E-4</v>
      </c>
      <c r="M118" s="36">
        <v>-2.6288000000000001E-6</v>
      </c>
      <c r="N118" s="33">
        <v>3.5999999999999997E-2</v>
      </c>
    </row>
    <row r="119" spans="1:28" x14ac:dyDescent="0.25">
      <c r="A119">
        <v>20231220</v>
      </c>
      <c r="C119" s="9" t="s">
        <v>113</v>
      </c>
      <c r="D119" s="9" t="s">
        <v>111</v>
      </c>
      <c r="E119" s="9" t="s">
        <v>246</v>
      </c>
      <c r="G119" s="9" t="s">
        <v>598</v>
      </c>
      <c r="H119" s="36">
        <v>3.3395000000000001E-4</v>
      </c>
      <c r="I119" s="12">
        <v>-828.96</v>
      </c>
      <c r="J119" s="12">
        <v>1.37</v>
      </c>
      <c r="K119" s="36">
        <v>-5.1884000000000001E-3</v>
      </c>
      <c r="L119" s="36">
        <v>1.8385999999999999E-4</v>
      </c>
      <c r="M119" s="36">
        <v>-2.6288000000000001E-6</v>
      </c>
      <c r="N119" s="33">
        <v>3.5999999999999997E-2</v>
      </c>
    </row>
    <row r="120" spans="1:28" x14ac:dyDescent="0.25">
      <c r="A120">
        <v>20240123</v>
      </c>
      <c r="C120" s="9" t="s">
        <v>113</v>
      </c>
      <c r="D120" s="9" t="s">
        <v>111</v>
      </c>
      <c r="E120" s="9" t="s">
        <v>246</v>
      </c>
      <c r="G120" s="9" t="s">
        <v>598</v>
      </c>
      <c r="H120" s="36">
        <v>3.3395000000000001E-4</v>
      </c>
      <c r="I120" s="12">
        <v>-828.96</v>
      </c>
      <c r="J120" s="12">
        <v>1.37</v>
      </c>
      <c r="K120" s="36">
        <v>-5.1884000000000001E-3</v>
      </c>
      <c r="L120" s="36">
        <v>1.8385999999999999E-4</v>
      </c>
      <c r="M120" s="36">
        <v>-2.6288000000000001E-6</v>
      </c>
      <c r="N120" s="33">
        <v>3.5999999999999997E-2</v>
      </c>
    </row>
    <row r="121" spans="1:28" x14ac:dyDescent="0.25">
      <c r="A121">
        <v>20240215</v>
      </c>
      <c r="C121" s="9" t="s">
        <v>742</v>
      </c>
      <c r="D121" s="9" t="s">
        <v>739</v>
      </c>
      <c r="E121" s="9" t="s">
        <v>740</v>
      </c>
      <c r="G121" s="9" t="s">
        <v>741</v>
      </c>
      <c r="H121" s="36">
        <v>2.9398E-4</v>
      </c>
      <c r="I121" s="12">
        <v>-837.12</v>
      </c>
      <c r="J121" s="12">
        <v>1</v>
      </c>
      <c r="K121" s="36">
        <v>-3.9113999999999998E-3</v>
      </c>
      <c r="L121" s="36">
        <v>1.6467000000000001E-4</v>
      </c>
      <c r="M121" s="36">
        <v>-2.6294000000000002E-6</v>
      </c>
      <c r="N121" s="33">
        <v>3.5999999999999997E-2</v>
      </c>
      <c r="AB121" t="s">
        <v>743</v>
      </c>
    </row>
    <row r="122" spans="1:28" x14ac:dyDescent="0.25">
      <c r="A122">
        <v>20240311</v>
      </c>
      <c r="C122" s="9" t="s">
        <v>742</v>
      </c>
      <c r="D122" s="9" t="s">
        <v>739</v>
      </c>
      <c r="E122" s="9" t="s">
        <v>740</v>
      </c>
      <c r="G122" s="9" t="s">
        <v>741</v>
      </c>
      <c r="H122" s="36">
        <v>2.9398E-4</v>
      </c>
      <c r="I122" s="12">
        <v>-837.12</v>
      </c>
      <c r="J122" s="12">
        <v>1</v>
      </c>
      <c r="K122" s="36">
        <v>-3.9113999999999998E-3</v>
      </c>
      <c r="L122" s="36">
        <v>1.6467000000000001E-4</v>
      </c>
      <c r="M122" s="36">
        <v>-2.6294000000000002E-6</v>
      </c>
      <c r="N122" s="33">
        <v>3.5999999999999997E-2</v>
      </c>
    </row>
    <row r="123" spans="1:28" x14ac:dyDescent="0.25">
      <c r="A123">
        <v>20240418</v>
      </c>
      <c r="C123" s="9" t="s">
        <v>742</v>
      </c>
      <c r="D123" s="9" t="s">
        <v>739</v>
      </c>
      <c r="E123" s="9" t="s">
        <v>740</v>
      </c>
      <c r="G123" s="9" t="s">
        <v>741</v>
      </c>
      <c r="H123" s="36">
        <v>2.9398E-4</v>
      </c>
      <c r="I123" s="12">
        <v>-837.12</v>
      </c>
      <c r="J123" s="12">
        <v>1</v>
      </c>
      <c r="K123" s="36">
        <v>-3.9113999999999998E-3</v>
      </c>
      <c r="L123" s="36">
        <v>1.6467000000000001E-4</v>
      </c>
      <c r="M123" s="36">
        <v>-2.6294000000000002E-6</v>
      </c>
      <c r="N123" s="33">
        <v>3.5999999999999997E-2</v>
      </c>
    </row>
    <row r="124" spans="1:28" x14ac:dyDescent="0.25">
      <c r="A124">
        <v>20240522</v>
      </c>
      <c r="C124" s="9" t="s">
        <v>742</v>
      </c>
      <c r="D124" s="9" t="s">
        <v>739</v>
      </c>
      <c r="E124" s="9" t="s">
        <v>740</v>
      </c>
      <c r="G124" s="9" t="s">
        <v>741</v>
      </c>
      <c r="H124" s="36">
        <v>2.9398E-4</v>
      </c>
      <c r="I124" s="12">
        <v>-837.12</v>
      </c>
      <c r="J124" s="12">
        <v>1</v>
      </c>
      <c r="K124" s="36">
        <v>-3.9113999999999998E-3</v>
      </c>
      <c r="L124" s="36">
        <v>1.6467000000000001E-4</v>
      </c>
      <c r="M124" s="36">
        <v>-2.6294000000000002E-6</v>
      </c>
      <c r="N124" s="33">
        <v>3.5999999999999997E-2</v>
      </c>
    </row>
    <row r="125" spans="1:28" x14ac:dyDescent="0.25">
      <c r="A125">
        <v>20240618</v>
      </c>
      <c r="C125" s="9" t="s">
        <v>742</v>
      </c>
      <c r="D125" s="9" t="s">
        <v>739</v>
      </c>
      <c r="E125" s="9" t="s">
        <v>740</v>
      </c>
      <c r="G125" s="9" t="s">
        <v>741</v>
      </c>
      <c r="H125" s="36">
        <v>2.9398E-4</v>
      </c>
      <c r="I125" s="12">
        <v>-837.12</v>
      </c>
      <c r="J125" s="12">
        <v>1</v>
      </c>
      <c r="K125" s="36">
        <v>-3.9113999999999998E-3</v>
      </c>
      <c r="L125" s="36">
        <v>1.6467000000000001E-4</v>
      </c>
      <c r="M125" s="36">
        <v>-2.6294000000000002E-6</v>
      </c>
      <c r="N125" s="33">
        <v>3.5999999999999997E-2</v>
      </c>
    </row>
    <row r="126" spans="1:28" x14ac:dyDescent="0.25">
      <c r="A126">
        <v>20240719</v>
      </c>
      <c r="C126" s="9" t="s">
        <v>742</v>
      </c>
      <c r="D126" s="9" t="s">
        <v>739</v>
      </c>
      <c r="E126" s="9" t="s">
        <v>740</v>
      </c>
      <c r="G126" s="9" t="s">
        <v>741</v>
      </c>
      <c r="H126" s="36">
        <v>2.9398E-4</v>
      </c>
      <c r="I126" s="12">
        <v>-837.12</v>
      </c>
      <c r="J126" s="12">
        <v>1</v>
      </c>
      <c r="K126" s="36">
        <v>-3.9113999999999998E-3</v>
      </c>
      <c r="L126" s="36">
        <v>1.6467000000000001E-4</v>
      </c>
      <c r="M126" s="36">
        <v>-2.6294000000000002E-6</v>
      </c>
      <c r="N126" s="33">
        <v>3.5999999999999997E-2</v>
      </c>
    </row>
    <row r="127" spans="1:28" x14ac:dyDescent="0.25">
      <c r="A127">
        <v>20240813</v>
      </c>
      <c r="C127" s="9" t="s">
        <v>742</v>
      </c>
      <c r="D127" s="9" t="s">
        <v>739</v>
      </c>
      <c r="E127" s="9" t="s">
        <v>740</v>
      </c>
      <c r="G127" s="9" t="s">
        <v>741</v>
      </c>
      <c r="H127" s="36">
        <v>2.9398E-4</v>
      </c>
      <c r="I127" s="12">
        <v>-837.12</v>
      </c>
      <c r="J127" s="12">
        <v>1</v>
      </c>
      <c r="K127" s="36">
        <v>-3.9113999999999998E-3</v>
      </c>
      <c r="L127" s="36">
        <v>1.6467000000000001E-4</v>
      </c>
      <c r="M127" s="36">
        <v>-2.6294000000000002E-6</v>
      </c>
      <c r="N127" s="33">
        <v>3.5999999999999997E-2</v>
      </c>
    </row>
    <row r="128" spans="1:28" x14ac:dyDescent="0.25">
      <c r="A128">
        <v>20240911</v>
      </c>
      <c r="C128" s="9" t="s">
        <v>742</v>
      </c>
      <c r="D128" s="9" t="s">
        <v>739</v>
      </c>
      <c r="E128" s="9" t="s">
        <v>740</v>
      </c>
      <c r="G128" s="9" t="s">
        <v>741</v>
      </c>
      <c r="H128" s="36">
        <v>2.9398E-4</v>
      </c>
      <c r="I128" s="12">
        <v>-837.12</v>
      </c>
      <c r="J128" s="12">
        <v>1</v>
      </c>
      <c r="K128" s="36">
        <v>-3.9113999999999998E-3</v>
      </c>
      <c r="L128" s="36">
        <v>1.6467000000000001E-4</v>
      </c>
      <c r="M128" s="36">
        <v>-2.6294000000000002E-6</v>
      </c>
      <c r="N128" s="33">
        <v>3.5999999999999997E-2</v>
      </c>
    </row>
    <row r="129" spans="1:28" x14ac:dyDescent="0.25">
      <c r="A129">
        <v>20241024</v>
      </c>
      <c r="C129" s="9" t="s">
        <v>742</v>
      </c>
      <c r="D129" s="9" t="s">
        <v>739</v>
      </c>
      <c r="E129" s="9" t="s">
        <v>740</v>
      </c>
      <c r="G129" s="9" t="s">
        <v>741</v>
      </c>
      <c r="H129" s="36">
        <v>2.9398E-4</v>
      </c>
      <c r="I129" s="12">
        <v>-837.12</v>
      </c>
      <c r="J129" s="12">
        <v>1</v>
      </c>
      <c r="K129" s="36">
        <v>-3.9113999999999998E-3</v>
      </c>
      <c r="L129" s="36">
        <v>1.6467000000000001E-4</v>
      </c>
      <c r="M129" s="36">
        <v>-2.6294000000000002E-6</v>
      </c>
      <c r="N129" s="33">
        <v>3.5999999999999997E-2</v>
      </c>
    </row>
    <row r="130" spans="1:28" x14ac:dyDescent="0.25">
      <c r="A130">
        <v>20241108</v>
      </c>
      <c r="C130" s="9" t="s">
        <v>742</v>
      </c>
      <c r="D130" s="9" t="s">
        <v>739</v>
      </c>
      <c r="E130" s="9" t="s">
        <v>740</v>
      </c>
      <c r="G130" s="9" t="s">
        <v>741</v>
      </c>
      <c r="H130" s="36">
        <v>2.9398E-4</v>
      </c>
      <c r="I130" s="12">
        <v>-837.12</v>
      </c>
      <c r="J130" s="12">
        <v>1</v>
      </c>
      <c r="K130" s="36">
        <v>-3.9113999999999998E-3</v>
      </c>
      <c r="L130" s="36">
        <v>1.6467000000000001E-4</v>
      </c>
      <c r="M130" s="36">
        <v>-2.6294000000000002E-6</v>
      </c>
      <c r="N130" s="33">
        <v>3.5999999999999997E-2</v>
      </c>
    </row>
    <row r="131" spans="1:28" x14ac:dyDescent="0.25">
      <c r="A131">
        <v>20241216</v>
      </c>
      <c r="C131" s="9" t="s">
        <v>742</v>
      </c>
      <c r="D131" s="9" t="s">
        <v>739</v>
      </c>
      <c r="E131" s="9" t="s">
        <v>740</v>
      </c>
      <c r="G131" s="9" t="s">
        <v>741</v>
      </c>
      <c r="H131" s="36">
        <v>2.9398E-4</v>
      </c>
      <c r="I131" s="12">
        <v>-837.12</v>
      </c>
      <c r="J131" s="12">
        <v>1</v>
      </c>
      <c r="K131" s="36">
        <v>-3.9113999999999998E-3</v>
      </c>
      <c r="L131" s="36">
        <v>1.6467000000000001E-4</v>
      </c>
      <c r="M131" s="36">
        <v>-2.6294000000000002E-6</v>
      </c>
      <c r="N131" s="33">
        <v>3.5999999999999997E-2</v>
      </c>
    </row>
    <row r="132" spans="1:28" x14ac:dyDescent="0.25">
      <c r="A132">
        <v>20250107</v>
      </c>
      <c r="C132" s="9" t="s">
        <v>742</v>
      </c>
      <c r="D132" s="9" t="s">
        <v>739</v>
      </c>
      <c r="E132" s="9" t="s">
        <v>740</v>
      </c>
      <c r="G132" s="9" t="s">
        <v>741</v>
      </c>
      <c r="H132" s="36">
        <v>2.9398E-4</v>
      </c>
      <c r="I132" s="12">
        <v>-837.12</v>
      </c>
      <c r="J132" s="12">
        <v>1</v>
      </c>
      <c r="K132" s="36">
        <v>-3.9113999999999998E-3</v>
      </c>
      <c r="L132" s="36">
        <v>1.6467000000000001E-4</v>
      </c>
      <c r="M132" s="36">
        <v>-2.6294000000000002E-6</v>
      </c>
      <c r="N132" s="33">
        <v>3.5999999999999997E-2</v>
      </c>
    </row>
    <row r="133" spans="1:28" x14ac:dyDescent="0.25">
      <c r="A133">
        <v>20250131</v>
      </c>
      <c r="C133" s="9" t="s">
        <v>742</v>
      </c>
      <c r="D133" s="9" t="s">
        <v>739</v>
      </c>
      <c r="E133" s="9" t="s">
        <v>740</v>
      </c>
      <c r="G133" s="9" t="s">
        <v>741</v>
      </c>
      <c r="H133" s="36">
        <v>2.9398E-4</v>
      </c>
      <c r="I133" s="12">
        <v>-837.12</v>
      </c>
      <c r="J133" s="12">
        <v>1</v>
      </c>
      <c r="K133" s="36">
        <v>-3.9113999999999998E-3</v>
      </c>
      <c r="L133" s="36">
        <v>1.6467000000000001E-4</v>
      </c>
      <c r="M133" s="36">
        <v>-2.6294000000000002E-6</v>
      </c>
      <c r="N133" s="33">
        <v>3.5999999999999997E-2</v>
      </c>
    </row>
    <row r="134" spans="1:28" x14ac:dyDescent="0.25">
      <c r="A134">
        <v>20250403</v>
      </c>
      <c r="C134" s="9" t="s">
        <v>742</v>
      </c>
      <c r="D134" s="9" t="s">
        <v>739</v>
      </c>
      <c r="E134" s="9" t="s">
        <v>740</v>
      </c>
      <c r="G134" s="9" t="s">
        <v>741</v>
      </c>
      <c r="H134" s="36">
        <v>2.9398E-4</v>
      </c>
      <c r="I134" s="12">
        <v>-837.12</v>
      </c>
      <c r="J134" s="12">
        <v>1</v>
      </c>
      <c r="K134" s="36">
        <v>-3.9113999999999998E-3</v>
      </c>
      <c r="L134" s="36">
        <v>1.6467000000000001E-4</v>
      </c>
      <c r="M134" s="36">
        <v>-2.6294000000000002E-6</v>
      </c>
      <c r="N134" s="33">
        <v>3.5999999999999997E-2</v>
      </c>
    </row>
    <row r="135" spans="1:28" x14ac:dyDescent="0.25">
      <c r="A135">
        <v>20250514</v>
      </c>
      <c r="C135" s="9" t="s">
        <v>826</v>
      </c>
      <c r="D135" s="9" t="s">
        <v>827</v>
      </c>
      <c r="E135" s="9" t="s">
        <v>828</v>
      </c>
      <c r="G135" s="9" t="s">
        <v>829</v>
      </c>
      <c r="H135" s="36">
        <v>2.2028999999999999E-4</v>
      </c>
      <c r="I135" s="12">
        <v>-805.73</v>
      </c>
      <c r="J135" s="12">
        <v>0.97</v>
      </c>
      <c r="K135" s="36">
        <v>-3.3516000000000002E-3</v>
      </c>
      <c r="L135" s="36">
        <v>2.0332E-4</v>
      </c>
      <c r="M135" s="36">
        <v>-3.3366E-6</v>
      </c>
      <c r="N135" s="33">
        <v>3.5999999999999997E-2</v>
      </c>
      <c r="AB135" t="s">
        <v>830</v>
      </c>
    </row>
    <row r="136" spans="1:28" x14ac:dyDescent="0.25">
      <c r="A136">
        <v>20250606</v>
      </c>
      <c r="C136" s="9" t="s">
        <v>826</v>
      </c>
      <c r="D136" s="9" t="s">
        <v>827</v>
      </c>
      <c r="E136" s="9" t="s">
        <v>828</v>
      </c>
      <c r="G136" s="9" t="s">
        <v>829</v>
      </c>
      <c r="H136" s="36">
        <v>2.2028999999999999E-4</v>
      </c>
      <c r="I136" s="12">
        <v>-805.73</v>
      </c>
      <c r="J136" s="12">
        <v>0.97</v>
      </c>
      <c r="K136" s="36">
        <v>-3.3516000000000002E-3</v>
      </c>
      <c r="L136" s="36">
        <v>2.0332E-4</v>
      </c>
      <c r="M136" s="36">
        <v>-3.3366E-6</v>
      </c>
      <c r="N136" s="33">
        <v>3.5999999999999997E-2</v>
      </c>
    </row>
    <row r="137" spans="1:28" x14ac:dyDescent="0.25">
      <c r="A137">
        <v>20250717</v>
      </c>
      <c r="C137" s="9" t="s">
        <v>826</v>
      </c>
      <c r="D137" s="9" t="s">
        <v>827</v>
      </c>
      <c r="E137" s="9" t="s">
        <v>828</v>
      </c>
      <c r="G137" s="9" t="s">
        <v>829</v>
      </c>
      <c r="H137" s="36">
        <v>2.2028999999999999E-4</v>
      </c>
      <c r="I137" s="12">
        <v>-805.73</v>
      </c>
      <c r="J137" s="12">
        <v>0.97</v>
      </c>
      <c r="K137" s="36">
        <v>-3.3516000000000002E-3</v>
      </c>
      <c r="L137" s="36">
        <v>2.0332E-4</v>
      </c>
      <c r="M137" s="36">
        <v>-3.3366E-6</v>
      </c>
      <c r="N137" s="33">
        <v>3.5999999999999997E-2</v>
      </c>
    </row>
    <row r="138" spans="1:28" x14ac:dyDescent="0.25">
      <c r="A138">
        <v>20250813</v>
      </c>
      <c r="C138" s="9" t="s">
        <v>826</v>
      </c>
      <c r="D138" s="9" t="s">
        <v>827</v>
      </c>
      <c r="E138" s="9" t="s">
        <v>828</v>
      </c>
      <c r="G138" s="9" t="s">
        <v>829</v>
      </c>
      <c r="H138" s="36">
        <v>2.2028999999999999E-4</v>
      </c>
      <c r="I138" s="12">
        <v>-805.73</v>
      </c>
      <c r="J138" s="12">
        <v>0.97</v>
      </c>
      <c r="K138" s="36">
        <v>-3.3516000000000002E-3</v>
      </c>
      <c r="L138" s="36">
        <v>2.0332E-4</v>
      </c>
      <c r="M138" s="36">
        <v>-3.3366E-6</v>
      </c>
      <c r="N138" s="33">
        <v>3.5999999999999997E-2</v>
      </c>
    </row>
    <row r="139" spans="1:28" x14ac:dyDescent="0.25">
      <c r="A139">
        <v>20250904</v>
      </c>
      <c r="C139" s="9" t="s">
        <v>826</v>
      </c>
      <c r="D139" s="9" t="s">
        <v>827</v>
      </c>
      <c r="E139" s="9" t="s">
        <v>828</v>
      </c>
      <c r="G139" s="9" t="s">
        <v>829</v>
      </c>
      <c r="H139" s="36">
        <v>2.2028999999999999E-4</v>
      </c>
      <c r="I139" s="12">
        <v>-805.73</v>
      </c>
      <c r="J139" s="12">
        <v>0.97</v>
      </c>
      <c r="K139" s="36">
        <v>-3.3516000000000002E-3</v>
      </c>
      <c r="L139" s="36">
        <v>2.0332E-4</v>
      </c>
      <c r="M139" s="36">
        <v>-3.3366E-6</v>
      </c>
      <c r="N139" s="33">
        <v>3.5999999999999997E-2</v>
      </c>
    </row>
    <row r="140" spans="1:28" x14ac:dyDescent="0.25">
      <c r="A140">
        <v>20251020</v>
      </c>
      <c r="C140" s="9" t="s">
        <v>826</v>
      </c>
      <c r="D140" s="9" t="s">
        <v>827</v>
      </c>
      <c r="E140" s="9" t="s">
        <v>828</v>
      </c>
      <c r="G140" s="9" t="s">
        <v>829</v>
      </c>
      <c r="H140" s="36">
        <v>2.2028999999999999E-4</v>
      </c>
      <c r="I140" s="12">
        <v>-805.73</v>
      </c>
      <c r="J140" s="12">
        <v>0.97</v>
      </c>
      <c r="K140" s="36">
        <v>-3.3516000000000002E-3</v>
      </c>
      <c r="L140" s="36">
        <v>2.0332E-4</v>
      </c>
      <c r="M140" s="36">
        <v>-3.3366E-6</v>
      </c>
      <c r="N140" s="33">
        <v>3.5999999999999997E-2</v>
      </c>
    </row>
    <row r="142" spans="1:28" x14ac:dyDescent="0.25">
      <c r="A142" s="3" t="s">
        <v>97</v>
      </c>
    </row>
    <row r="143" spans="1:28" x14ac:dyDescent="0.25">
      <c r="A143">
        <v>20160523</v>
      </c>
      <c r="C143" s="9" t="s">
        <v>114</v>
      </c>
      <c r="D143" s="9">
        <v>3133</v>
      </c>
      <c r="E143" s="9" t="s">
        <v>171</v>
      </c>
      <c r="G143" s="9">
        <v>42089</v>
      </c>
      <c r="H143" s="36">
        <v>2.9344000000000001E-4</v>
      </c>
      <c r="I143" s="12">
        <v>-868.83</v>
      </c>
      <c r="J143" s="12">
        <v>2.48</v>
      </c>
      <c r="K143" s="36">
        <v>-3.0498000000000001E-3</v>
      </c>
      <c r="L143" s="36">
        <v>1.5794E-4</v>
      </c>
      <c r="M143" s="36">
        <v>-2.5150999999999999E-6</v>
      </c>
      <c r="N143" s="33">
        <v>3.5999999999999997E-2</v>
      </c>
      <c r="P143" s="9" t="s">
        <v>115</v>
      </c>
      <c r="Q143" s="9" t="s">
        <v>116</v>
      </c>
      <c r="S143" s="1">
        <v>42055</v>
      </c>
      <c r="T143" s="36">
        <v>2.7646000000000002E-4</v>
      </c>
      <c r="U143" s="12">
        <v>-799.5</v>
      </c>
      <c r="V143" s="12">
        <v>1.62</v>
      </c>
      <c r="W143" s="36">
        <v>-3.2323E-3</v>
      </c>
      <c r="X143" s="36">
        <v>1.5442E-4</v>
      </c>
      <c r="Y143" s="36">
        <v>-2.4217999999999998E-6</v>
      </c>
      <c r="Z143" s="2">
        <v>3.5999999999999997E-2</v>
      </c>
      <c r="AB143" t="s">
        <v>160</v>
      </c>
    </row>
    <row r="144" spans="1:28" x14ac:dyDescent="0.25">
      <c r="A144">
        <v>20160630</v>
      </c>
      <c r="C144" s="9" t="s">
        <v>114</v>
      </c>
      <c r="D144" s="9">
        <v>3133</v>
      </c>
      <c r="E144" s="9" t="s">
        <v>171</v>
      </c>
      <c r="G144" s="9">
        <v>42089</v>
      </c>
      <c r="H144" s="36">
        <v>2.9344000000000001E-4</v>
      </c>
      <c r="I144" s="12">
        <v>-868.83</v>
      </c>
      <c r="J144" s="12">
        <v>2.48</v>
      </c>
      <c r="K144" s="36">
        <v>-3.0498000000000001E-3</v>
      </c>
      <c r="L144" s="36">
        <v>1.5794E-4</v>
      </c>
      <c r="M144" s="36">
        <v>-2.5150999999999999E-6</v>
      </c>
      <c r="N144" s="33">
        <v>3.5999999999999997E-2</v>
      </c>
      <c r="P144" s="9" t="s">
        <v>115</v>
      </c>
      <c r="Q144" s="9" t="s">
        <v>116</v>
      </c>
      <c r="S144" s="1">
        <v>42055</v>
      </c>
      <c r="T144" s="36">
        <v>2.7646000000000002E-4</v>
      </c>
      <c r="U144" s="12">
        <v>-799.5</v>
      </c>
      <c r="V144" s="12">
        <v>1.62</v>
      </c>
      <c r="W144" s="36">
        <v>-3.2323E-3</v>
      </c>
      <c r="X144" s="36">
        <v>1.5442E-4</v>
      </c>
      <c r="Y144" s="36">
        <v>-2.4217999999999998E-6</v>
      </c>
      <c r="Z144" s="2">
        <v>3.5999999999999997E-2</v>
      </c>
      <c r="AB144" t="s">
        <v>160</v>
      </c>
    </row>
    <row r="145" spans="1:28 16384:16384" x14ac:dyDescent="0.25">
      <c r="A145">
        <v>20180531</v>
      </c>
      <c r="C145" s="9" t="s">
        <v>114</v>
      </c>
      <c r="D145" s="9">
        <v>3133</v>
      </c>
      <c r="E145" s="9" t="s">
        <v>171</v>
      </c>
      <c r="G145" s="9" t="s">
        <v>267</v>
      </c>
      <c r="H145" s="36">
        <v>2.9344000000000001E-4</v>
      </c>
      <c r="I145" s="12">
        <v>-868.83</v>
      </c>
      <c r="J145" s="12">
        <v>2.48</v>
      </c>
      <c r="K145" s="36">
        <v>-3.0498000000000001E-3</v>
      </c>
      <c r="L145" s="36">
        <v>1.5794E-4</v>
      </c>
      <c r="M145" s="36">
        <v>-2.5150999999999999E-6</v>
      </c>
      <c r="N145" s="33">
        <v>3.5999999999999997E-2</v>
      </c>
      <c r="P145" s="9" t="s">
        <v>115</v>
      </c>
      <c r="Q145" s="9" t="s">
        <v>116</v>
      </c>
      <c r="S145" s="1">
        <v>42055</v>
      </c>
      <c r="T145" s="36">
        <v>2.7646000000000002E-4</v>
      </c>
      <c r="U145" s="12">
        <v>-799.5</v>
      </c>
      <c r="V145" s="12">
        <v>1.62</v>
      </c>
      <c r="W145" s="36">
        <v>-3.2323E-3</v>
      </c>
      <c r="X145" s="36">
        <v>1.5442E-4</v>
      </c>
      <c r="Y145" s="36">
        <v>-2.4217999999999998E-6</v>
      </c>
      <c r="Z145" s="2">
        <v>3.5999999999999997E-2</v>
      </c>
      <c r="AB145" t="s">
        <v>263</v>
      </c>
    </row>
    <row r="146" spans="1:28 16384:16384" x14ac:dyDescent="0.25">
      <c r="A146">
        <v>20180821</v>
      </c>
      <c r="C146" s="9" t="s">
        <v>114</v>
      </c>
      <c r="D146" s="9">
        <v>3133</v>
      </c>
      <c r="E146" s="9" t="s">
        <v>171</v>
      </c>
      <c r="G146" s="9" t="s">
        <v>267</v>
      </c>
      <c r="H146" s="36">
        <v>2.9344000000000001E-4</v>
      </c>
      <c r="I146" s="12">
        <v>-868.83</v>
      </c>
      <c r="J146" s="12">
        <v>2.48</v>
      </c>
      <c r="K146" s="36">
        <v>-3.0498000000000001E-3</v>
      </c>
      <c r="L146" s="36">
        <v>1.5794E-4</v>
      </c>
      <c r="M146" s="36">
        <v>-2.5150999999999999E-6</v>
      </c>
      <c r="N146" s="33">
        <v>3.5999999999999997E-2</v>
      </c>
      <c r="P146" s="9" t="s">
        <v>115</v>
      </c>
      <c r="Q146" s="9" t="s">
        <v>116</v>
      </c>
      <c r="S146" s="1">
        <v>42055</v>
      </c>
      <c r="T146" s="36">
        <v>2.7646000000000002E-4</v>
      </c>
      <c r="U146" s="12">
        <v>-799.5</v>
      </c>
      <c r="V146" s="12">
        <v>1.62</v>
      </c>
      <c r="W146" s="36">
        <v>-3.2323E-3</v>
      </c>
      <c r="X146" s="36">
        <v>1.5442E-4</v>
      </c>
      <c r="Y146" s="36">
        <v>-2.4217999999999998E-6</v>
      </c>
      <c r="Z146" s="2">
        <v>3.5999999999999997E-2</v>
      </c>
      <c r="AB146" t="s">
        <v>281</v>
      </c>
    </row>
    <row r="147" spans="1:28 16384:16384" x14ac:dyDescent="0.25">
      <c r="A147">
        <v>20180905</v>
      </c>
      <c r="C147" s="9" t="s">
        <v>114</v>
      </c>
      <c r="D147" s="9">
        <v>3133</v>
      </c>
      <c r="E147" s="9" t="s">
        <v>171</v>
      </c>
      <c r="G147" s="9" t="s">
        <v>267</v>
      </c>
      <c r="H147" s="36">
        <v>2.9344000000000001E-4</v>
      </c>
      <c r="I147" s="12">
        <v>-868.83</v>
      </c>
      <c r="J147" s="12">
        <v>2.48</v>
      </c>
      <c r="K147" s="36">
        <v>-3.0498000000000001E-3</v>
      </c>
      <c r="L147" s="36">
        <v>1.5794E-4</v>
      </c>
      <c r="M147" s="36">
        <v>-2.5150999999999999E-6</v>
      </c>
      <c r="N147" s="33">
        <v>3.5999999999999997E-2</v>
      </c>
      <c r="P147" s="9" t="s">
        <v>115</v>
      </c>
      <c r="Q147" s="9" t="s">
        <v>116</v>
      </c>
      <c r="S147" s="1">
        <v>42055</v>
      </c>
      <c r="T147" s="36">
        <v>2.7646000000000002E-4</v>
      </c>
      <c r="U147" s="12">
        <v>-799.5</v>
      </c>
      <c r="V147" s="12">
        <v>1.62</v>
      </c>
      <c r="W147" s="36">
        <v>-3.2323E-3</v>
      </c>
      <c r="X147" s="36">
        <v>1.5442E-4</v>
      </c>
      <c r="Y147" s="36">
        <v>-2.4217999999999998E-6</v>
      </c>
      <c r="Z147" s="2">
        <v>3.5999999999999997E-2</v>
      </c>
      <c r="AB147" t="s">
        <v>287</v>
      </c>
    </row>
    <row r="148" spans="1:28 16384:16384" x14ac:dyDescent="0.25">
      <c r="A148">
        <v>20181106</v>
      </c>
      <c r="C148" s="9" t="s">
        <v>114</v>
      </c>
      <c r="D148" s="9">
        <v>3133</v>
      </c>
      <c r="E148" s="9" t="s">
        <v>171</v>
      </c>
      <c r="G148" s="9" t="s">
        <v>267</v>
      </c>
      <c r="H148" s="36">
        <v>2.9344000000000001E-4</v>
      </c>
      <c r="I148" s="12">
        <v>-868.83</v>
      </c>
      <c r="J148" s="12">
        <v>2.48</v>
      </c>
      <c r="K148" s="36">
        <v>-3.0498000000000001E-3</v>
      </c>
      <c r="L148" s="36">
        <v>1.5794E-4</v>
      </c>
      <c r="M148" s="36">
        <v>-2.5150999999999999E-6</v>
      </c>
      <c r="N148" s="33">
        <v>3.5999999999999997E-2</v>
      </c>
      <c r="P148" s="9" t="s">
        <v>115</v>
      </c>
      <c r="Q148" s="9" t="s">
        <v>116</v>
      </c>
      <c r="S148" s="1">
        <v>42055</v>
      </c>
      <c r="T148" s="36">
        <v>2.7646000000000002E-4</v>
      </c>
      <c r="U148" s="12">
        <v>-799.5</v>
      </c>
      <c r="V148" s="12">
        <v>1.62</v>
      </c>
      <c r="W148" s="36">
        <v>-3.2323E-3</v>
      </c>
      <c r="X148" s="36">
        <v>1.5442E-4</v>
      </c>
      <c r="Y148" s="36">
        <v>-2.4217999999999998E-6</v>
      </c>
      <c r="Z148" s="2">
        <v>3.5999999999999997E-2</v>
      </c>
    </row>
    <row r="149" spans="1:28 16384:16384" x14ac:dyDescent="0.25">
      <c r="A149">
        <v>20181113</v>
      </c>
      <c r="C149" s="9" t="s">
        <v>114</v>
      </c>
      <c r="D149" s="9">
        <v>3133</v>
      </c>
      <c r="E149" s="9" t="s">
        <v>171</v>
      </c>
      <c r="G149" s="9" t="s">
        <v>267</v>
      </c>
      <c r="H149" s="36">
        <v>2.9344000000000001E-4</v>
      </c>
      <c r="I149" s="12">
        <v>-868.83</v>
      </c>
      <c r="J149" s="12">
        <v>2.48</v>
      </c>
      <c r="K149" s="36">
        <v>-3.0498000000000001E-3</v>
      </c>
      <c r="L149" s="36">
        <v>1.5794E-4</v>
      </c>
      <c r="M149" s="36">
        <v>-2.5150999999999999E-6</v>
      </c>
      <c r="N149" s="33">
        <v>3.5999999999999997E-2</v>
      </c>
      <c r="P149" s="9" t="s">
        <v>115</v>
      </c>
      <c r="Q149" s="9" t="s">
        <v>116</v>
      </c>
      <c r="S149" s="1">
        <v>42055</v>
      </c>
      <c r="T149" s="36">
        <v>2.7646000000000002E-4</v>
      </c>
      <c r="U149" s="12">
        <v>-799.5</v>
      </c>
      <c r="V149" s="12">
        <v>1.62</v>
      </c>
      <c r="W149" s="36">
        <v>-3.2323E-3</v>
      </c>
      <c r="X149" s="36">
        <v>1.5442E-4</v>
      </c>
      <c r="Y149" s="36">
        <v>-2.4217999999999998E-6</v>
      </c>
      <c r="Z149" s="2">
        <v>3.5999999999999997E-2</v>
      </c>
      <c r="AB149" t="s">
        <v>305</v>
      </c>
    </row>
    <row r="151" spans="1:28 16384:16384" x14ac:dyDescent="0.25">
      <c r="A151" s="3" t="s">
        <v>340</v>
      </c>
    </row>
    <row r="152" spans="1:28 16384:16384" x14ac:dyDescent="0.25">
      <c r="A152">
        <v>20190415</v>
      </c>
      <c r="C152" s="9" t="s">
        <v>326</v>
      </c>
      <c r="D152" s="9" t="s">
        <v>327</v>
      </c>
      <c r="E152" s="9" t="s">
        <v>171</v>
      </c>
      <c r="G152" s="9" t="s">
        <v>330</v>
      </c>
      <c r="H152" s="36">
        <v>2.9807E-4</v>
      </c>
      <c r="I152" s="12">
        <v>-870.63</v>
      </c>
      <c r="J152" s="12">
        <v>1.29</v>
      </c>
      <c r="K152" s="36">
        <v>-3.8861E-3</v>
      </c>
      <c r="L152" s="36">
        <v>1.8768999999999999E-4</v>
      </c>
      <c r="M152" s="36">
        <v>-2.7360999999999999E-6</v>
      </c>
      <c r="N152" s="33">
        <v>3.5999999999999997E-2</v>
      </c>
      <c r="P152" s="9" t="s">
        <v>328</v>
      </c>
      <c r="Q152" s="9" t="s">
        <v>329</v>
      </c>
      <c r="S152" s="1">
        <v>42801</v>
      </c>
      <c r="T152" s="36">
        <v>3.4870000000000002E-4</v>
      </c>
      <c r="U152" s="12">
        <v>-814.11</v>
      </c>
      <c r="V152" s="12">
        <v>1.31</v>
      </c>
      <c r="W152" s="36">
        <v>-4.3321999999999996E-3</v>
      </c>
      <c r="X152" s="36">
        <v>2.1723000000000001E-4</v>
      </c>
      <c r="Y152" s="36">
        <v>-3.1951999999999999E-6</v>
      </c>
      <c r="Z152" s="2">
        <v>3.5999999999999997E-2</v>
      </c>
      <c r="AB152" t="s">
        <v>331</v>
      </c>
    </row>
    <row r="153" spans="1:28 16384:16384" x14ac:dyDescent="0.25">
      <c r="A153">
        <v>20190522</v>
      </c>
      <c r="C153" s="9" t="s">
        <v>326</v>
      </c>
      <c r="D153" s="9" t="s">
        <v>327</v>
      </c>
      <c r="E153" s="9" t="s">
        <v>171</v>
      </c>
      <c r="G153" s="9" t="s">
        <v>330</v>
      </c>
      <c r="H153" s="36">
        <v>2.9807E-4</v>
      </c>
      <c r="I153" s="12">
        <v>-870.63</v>
      </c>
      <c r="J153" s="12">
        <v>1.29</v>
      </c>
      <c r="K153" s="36">
        <v>-3.8861E-3</v>
      </c>
      <c r="L153" s="36">
        <v>1.8768999999999999E-4</v>
      </c>
      <c r="M153" s="36">
        <v>-2.7360999999999999E-6</v>
      </c>
      <c r="N153" s="33">
        <v>3.5999999999999997E-2</v>
      </c>
      <c r="P153" s="9" t="s">
        <v>328</v>
      </c>
      <c r="Q153" s="9" t="s">
        <v>329</v>
      </c>
      <c r="S153" s="1">
        <v>42801</v>
      </c>
      <c r="T153" s="36">
        <v>3.4870000000000002E-4</v>
      </c>
      <c r="U153" s="12">
        <v>-814.11</v>
      </c>
      <c r="V153" s="12">
        <v>1.31</v>
      </c>
      <c r="W153" s="36">
        <v>-4.3321999999999996E-3</v>
      </c>
      <c r="X153" s="36">
        <v>2.1723000000000001E-4</v>
      </c>
      <c r="Y153" s="36">
        <v>-3.1951999999999999E-6</v>
      </c>
      <c r="Z153" s="2">
        <v>3.5999999999999997E-2</v>
      </c>
    </row>
    <row r="154" spans="1:28 16384:16384" x14ac:dyDescent="0.25">
      <c r="A154">
        <v>20190625</v>
      </c>
      <c r="C154" s="9" t="s">
        <v>326</v>
      </c>
      <c r="D154" s="9" t="s">
        <v>327</v>
      </c>
      <c r="E154" s="9" t="s">
        <v>171</v>
      </c>
      <c r="G154" s="9" t="s">
        <v>330</v>
      </c>
      <c r="H154" s="36">
        <v>2.9807E-4</v>
      </c>
      <c r="I154" s="12">
        <v>-870.63</v>
      </c>
      <c r="J154" s="12">
        <v>1.29</v>
      </c>
      <c r="K154" s="36">
        <v>-3.8861E-3</v>
      </c>
      <c r="L154" s="36">
        <v>1.8768999999999999E-4</v>
      </c>
      <c r="M154" s="36">
        <v>-2.7360999999999999E-6</v>
      </c>
      <c r="N154" s="33">
        <v>3.5999999999999997E-2</v>
      </c>
      <c r="P154" s="9" t="s">
        <v>328</v>
      </c>
      <c r="Q154" s="9" t="s">
        <v>329</v>
      </c>
      <c r="S154" s="1">
        <v>42801</v>
      </c>
      <c r="T154" s="36">
        <v>3.4870000000000002E-4</v>
      </c>
      <c r="U154" s="12">
        <v>-814.11</v>
      </c>
      <c r="V154" s="12">
        <v>1.31</v>
      </c>
      <c r="W154" s="36">
        <v>-4.3321999999999996E-3</v>
      </c>
      <c r="X154" s="36">
        <v>2.1723000000000001E-4</v>
      </c>
      <c r="Y154" s="36">
        <v>-3.1951999999999999E-6</v>
      </c>
      <c r="Z154" s="2">
        <v>3.5999999999999997E-2</v>
      </c>
    </row>
    <row r="155" spans="1:28 16384:16384" x14ac:dyDescent="0.25">
      <c r="A155">
        <v>20190812</v>
      </c>
      <c r="C155" s="9" t="s">
        <v>326</v>
      </c>
      <c r="D155" s="9" t="s">
        <v>327</v>
      </c>
      <c r="E155" s="9" t="s">
        <v>171</v>
      </c>
      <c r="G155" s="9" t="s">
        <v>330</v>
      </c>
      <c r="H155" s="36">
        <v>2.9807E-4</v>
      </c>
      <c r="I155" s="12">
        <v>-870.63</v>
      </c>
      <c r="J155" s="12">
        <v>1.29</v>
      </c>
      <c r="K155" s="36">
        <v>-3.8861E-3</v>
      </c>
      <c r="L155" s="36">
        <v>1.8768999999999999E-4</v>
      </c>
      <c r="M155" s="36">
        <v>-2.7360999999999999E-6</v>
      </c>
      <c r="N155" s="33">
        <v>3.5999999999999997E-2</v>
      </c>
      <c r="P155" s="9" t="s">
        <v>328</v>
      </c>
      <c r="Q155" s="9" t="s">
        <v>329</v>
      </c>
      <c r="S155" s="1">
        <v>42801</v>
      </c>
      <c r="T155" s="36">
        <v>3.4870000000000002E-4</v>
      </c>
      <c r="U155" s="12">
        <v>-814.11</v>
      </c>
      <c r="V155" s="12">
        <v>1.31</v>
      </c>
      <c r="W155" s="36">
        <v>-4.3321999999999996E-3</v>
      </c>
      <c r="X155" s="36">
        <v>2.1723000000000001E-4</v>
      </c>
      <c r="Y155" s="36">
        <v>-3.1951999999999999E-6</v>
      </c>
      <c r="Z155">
        <v>3.5999999999999997E-2</v>
      </c>
    </row>
    <row r="156" spans="1:28 16384:16384" x14ac:dyDescent="0.25">
      <c r="A156">
        <v>20190927</v>
      </c>
      <c r="C156" s="9" t="s">
        <v>326</v>
      </c>
      <c r="D156" s="9" t="s">
        <v>327</v>
      </c>
      <c r="E156" s="9" t="s">
        <v>171</v>
      </c>
      <c r="G156" s="9" t="s">
        <v>330</v>
      </c>
      <c r="H156" s="36">
        <v>2.9807E-4</v>
      </c>
      <c r="I156" s="12">
        <v>-870.63</v>
      </c>
      <c r="J156" s="12">
        <v>1.29</v>
      </c>
      <c r="K156" s="36">
        <v>-3.8861E-3</v>
      </c>
      <c r="L156" s="36">
        <v>1.8768999999999999E-4</v>
      </c>
      <c r="M156" s="36">
        <v>-2.7360999999999999E-6</v>
      </c>
      <c r="N156" s="33">
        <v>3.5999999999999997E-2</v>
      </c>
      <c r="P156" s="9" t="s">
        <v>328</v>
      </c>
      <c r="Q156" s="9" t="s">
        <v>329</v>
      </c>
      <c r="S156" s="1">
        <v>42801</v>
      </c>
      <c r="T156" s="36">
        <v>3.4870000000000002E-4</v>
      </c>
      <c r="U156" s="12">
        <v>-814.11</v>
      </c>
      <c r="V156" s="12">
        <v>1.31</v>
      </c>
      <c r="W156" s="36">
        <v>-4.3321999999999996E-3</v>
      </c>
      <c r="X156" s="36">
        <v>2.1723000000000001E-4</v>
      </c>
      <c r="Y156" s="36">
        <v>-3.1951999999999999E-6</v>
      </c>
      <c r="Z156">
        <v>3.5999999999999997E-2</v>
      </c>
      <c r="AB156" t="s">
        <v>374</v>
      </c>
    </row>
    <row r="157" spans="1:28 16384:16384" x14ac:dyDescent="0.25">
      <c r="A157">
        <v>20191209</v>
      </c>
      <c r="C157" s="9" t="s">
        <v>326</v>
      </c>
      <c r="D157" s="9" t="s">
        <v>327</v>
      </c>
      <c r="E157" s="9" t="s">
        <v>171</v>
      </c>
      <c r="G157" s="9" t="s">
        <v>330</v>
      </c>
      <c r="H157" s="36">
        <v>2.9807E-4</v>
      </c>
      <c r="I157" s="12">
        <v>-870.63</v>
      </c>
      <c r="J157" s="12">
        <v>1.29</v>
      </c>
      <c r="K157" s="36">
        <v>-3.8861E-3</v>
      </c>
      <c r="L157" s="36">
        <v>1.8768999999999999E-4</v>
      </c>
      <c r="M157" s="36">
        <v>-2.7360999999999999E-6</v>
      </c>
      <c r="N157" s="33">
        <v>3.5999999999999997E-2</v>
      </c>
      <c r="P157" s="9" t="s">
        <v>328</v>
      </c>
      <c r="Q157" s="9" t="s">
        <v>329</v>
      </c>
      <c r="S157" s="1">
        <v>42801</v>
      </c>
      <c r="T157" s="36">
        <v>3.4870000000000002E-4</v>
      </c>
      <c r="U157" s="12">
        <v>-814.11</v>
      </c>
      <c r="V157" s="12">
        <v>1.31</v>
      </c>
      <c r="W157" s="36">
        <v>-4.3321999999999996E-3</v>
      </c>
      <c r="X157" s="36">
        <v>2.1723000000000001E-4</v>
      </c>
      <c r="Y157" s="36">
        <v>-3.1951999999999999E-6</v>
      </c>
      <c r="Z157">
        <v>3.5999999999999997E-2</v>
      </c>
      <c r="AB157" s="9" t="s">
        <v>387</v>
      </c>
      <c r="XFD157" s="9"/>
    </row>
    <row r="158" spans="1:28 16384:16384" x14ac:dyDescent="0.25">
      <c r="A158">
        <v>20191218</v>
      </c>
      <c r="C158" s="9" t="s">
        <v>326</v>
      </c>
      <c r="D158" s="9" t="s">
        <v>327</v>
      </c>
      <c r="E158" s="9" t="s">
        <v>171</v>
      </c>
      <c r="G158" s="9" t="s">
        <v>330</v>
      </c>
      <c r="H158" s="36">
        <v>2.9807E-4</v>
      </c>
      <c r="I158" s="12">
        <v>-870.63</v>
      </c>
      <c r="J158" s="12">
        <v>1.29</v>
      </c>
      <c r="K158" s="36">
        <v>-3.8861E-3</v>
      </c>
      <c r="L158" s="36">
        <v>1.8768999999999999E-4</v>
      </c>
      <c r="M158" s="36">
        <v>-2.7360999999999999E-6</v>
      </c>
      <c r="N158" s="33">
        <v>3.5999999999999997E-2</v>
      </c>
      <c r="P158" s="9" t="s">
        <v>328</v>
      </c>
      <c r="Q158" s="9" t="s">
        <v>329</v>
      </c>
      <c r="S158" s="1">
        <v>42801</v>
      </c>
      <c r="T158" s="36">
        <v>3.4870000000000002E-4</v>
      </c>
      <c r="U158" s="12">
        <v>-814.11</v>
      </c>
      <c r="V158" s="12">
        <v>1.31</v>
      </c>
      <c r="W158" s="36">
        <v>-4.3321999999999996E-3</v>
      </c>
      <c r="X158" s="36">
        <v>2.1723000000000001E-4</v>
      </c>
      <c r="Y158" s="36">
        <v>-3.1951999999999999E-6</v>
      </c>
      <c r="Z158">
        <v>3.5999999999999997E-2</v>
      </c>
      <c r="AB158" s="9" t="s">
        <v>387</v>
      </c>
    </row>
    <row r="159" spans="1:28 16384:16384" x14ac:dyDescent="0.25">
      <c r="A159">
        <v>20200619</v>
      </c>
      <c r="C159" s="9" t="s">
        <v>326</v>
      </c>
      <c r="D159" s="9" t="s">
        <v>327</v>
      </c>
      <c r="E159" s="9" t="s">
        <v>171</v>
      </c>
      <c r="G159" s="9" t="s">
        <v>330</v>
      </c>
      <c r="H159" s="36">
        <v>2.9807E-4</v>
      </c>
      <c r="I159" s="12">
        <v>-870.63</v>
      </c>
      <c r="J159" s="12">
        <v>1.29</v>
      </c>
      <c r="K159" s="36">
        <v>-3.8861E-3</v>
      </c>
      <c r="L159" s="36">
        <v>1.8768999999999999E-4</v>
      </c>
      <c r="M159" s="36">
        <v>-2.7360999999999999E-6</v>
      </c>
      <c r="N159" s="33">
        <v>3.5999999999999997E-2</v>
      </c>
      <c r="P159" s="9" t="s">
        <v>328</v>
      </c>
      <c r="Q159" s="9" t="s">
        <v>329</v>
      </c>
      <c r="S159" s="1">
        <v>42801</v>
      </c>
      <c r="T159" s="36">
        <v>3.4870000000000002E-4</v>
      </c>
      <c r="U159" s="12">
        <v>-814.11</v>
      </c>
      <c r="V159" s="12">
        <v>1.31</v>
      </c>
      <c r="W159" s="36">
        <v>-4.3321999999999996E-3</v>
      </c>
      <c r="X159" s="36">
        <v>2.1723000000000001E-4</v>
      </c>
      <c r="Y159" s="36">
        <v>-3.1951999999999999E-6</v>
      </c>
      <c r="Z159">
        <v>3.5999999999999997E-2</v>
      </c>
      <c r="AB159" s="9" t="s">
        <v>387</v>
      </c>
    </row>
    <row r="160" spans="1:28 16384:16384" x14ac:dyDescent="0.25">
      <c r="A160">
        <v>20200716</v>
      </c>
      <c r="C160" s="9" t="s">
        <v>326</v>
      </c>
      <c r="D160" s="9" t="s">
        <v>327</v>
      </c>
      <c r="E160" s="9" t="s">
        <v>171</v>
      </c>
      <c r="G160" s="9" t="s">
        <v>330</v>
      </c>
      <c r="H160" s="36">
        <v>2.9807E-4</v>
      </c>
      <c r="I160" s="12">
        <v>-870.63</v>
      </c>
      <c r="J160" s="12">
        <v>1.29</v>
      </c>
      <c r="K160" s="36">
        <v>-3.8861E-3</v>
      </c>
      <c r="L160" s="36">
        <v>1.8768999999999999E-4</v>
      </c>
      <c r="M160" s="36">
        <v>-2.7360999999999999E-6</v>
      </c>
      <c r="N160" s="33">
        <v>3.5999999999999997E-2</v>
      </c>
      <c r="P160" s="9" t="s">
        <v>328</v>
      </c>
      <c r="Q160" s="9" t="s">
        <v>329</v>
      </c>
      <c r="S160" s="1">
        <v>42801</v>
      </c>
      <c r="T160" s="36">
        <v>3.4870000000000002E-4</v>
      </c>
      <c r="U160" s="12">
        <v>-814.11</v>
      </c>
      <c r="V160" s="12">
        <v>1.31</v>
      </c>
      <c r="W160" s="36">
        <v>-4.3321999999999996E-3</v>
      </c>
      <c r="X160" s="36">
        <v>2.1723000000000001E-4</v>
      </c>
      <c r="Y160" s="36">
        <v>-3.1951999999999999E-6</v>
      </c>
      <c r="Z160">
        <v>3.5999999999999997E-2</v>
      </c>
      <c r="AB160" s="9" t="s">
        <v>387</v>
      </c>
    </row>
    <row r="161" spans="1:28" x14ac:dyDescent="0.25">
      <c r="A161">
        <v>20200909</v>
      </c>
      <c r="C161" s="9" t="s">
        <v>326</v>
      </c>
      <c r="D161" s="9" t="s">
        <v>327</v>
      </c>
      <c r="E161" s="9" t="s">
        <v>171</v>
      </c>
      <c r="G161" s="9" t="s">
        <v>330</v>
      </c>
      <c r="H161" s="36">
        <v>2.9807E-4</v>
      </c>
      <c r="I161" s="12">
        <v>-870.63</v>
      </c>
      <c r="J161" s="12">
        <v>1.29</v>
      </c>
      <c r="K161" s="36">
        <v>-3.8861E-3</v>
      </c>
      <c r="L161" s="36">
        <v>1.8768999999999999E-4</v>
      </c>
      <c r="M161" s="36">
        <v>-2.7360999999999999E-6</v>
      </c>
      <c r="N161" s="33">
        <v>3.5999999999999997E-2</v>
      </c>
      <c r="P161" s="9" t="s">
        <v>328</v>
      </c>
      <c r="Q161" s="9" t="s">
        <v>329</v>
      </c>
      <c r="S161" s="1">
        <v>42801</v>
      </c>
      <c r="T161" s="36">
        <v>3.4870000000000002E-4</v>
      </c>
      <c r="U161" s="12">
        <v>-814.11</v>
      </c>
      <c r="V161" s="12">
        <v>1.31</v>
      </c>
      <c r="W161" s="36">
        <v>-4.3321999999999996E-3</v>
      </c>
      <c r="X161" s="36">
        <v>2.1723000000000001E-4</v>
      </c>
      <c r="Y161" s="36">
        <v>-3.1951999999999999E-6</v>
      </c>
      <c r="Z161">
        <v>3.5999999999999997E-2</v>
      </c>
      <c r="AB161" s="9" t="s">
        <v>387</v>
      </c>
    </row>
    <row r="162" spans="1:28" x14ac:dyDescent="0.25">
      <c r="A162">
        <v>20201005</v>
      </c>
      <c r="C162" s="9" t="s">
        <v>326</v>
      </c>
      <c r="D162" s="9" t="s">
        <v>327</v>
      </c>
      <c r="E162" s="9" t="s">
        <v>171</v>
      </c>
      <c r="G162" s="9" t="s">
        <v>330</v>
      </c>
      <c r="H162" s="36">
        <v>2.9807E-4</v>
      </c>
      <c r="I162" s="12">
        <v>-870.63</v>
      </c>
      <c r="J162" s="12">
        <v>1.29</v>
      </c>
      <c r="K162" s="36">
        <v>-3.8861E-3</v>
      </c>
      <c r="L162" s="36">
        <v>1.8768999999999999E-4</v>
      </c>
      <c r="M162" s="36">
        <v>-2.7360999999999999E-6</v>
      </c>
      <c r="N162" s="33">
        <v>3.5999999999999997E-2</v>
      </c>
      <c r="P162" s="9" t="s">
        <v>328</v>
      </c>
      <c r="Q162" s="9" t="s">
        <v>329</v>
      </c>
      <c r="S162" s="1">
        <v>42801</v>
      </c>
      <c r="T162" s="36">
        <v>3.4870000000000002E-4</v>
      </c>
      <c r="U162" s="12">
        <v>-814.11</v>
      </c>
      <c r="V162" s="12">
        <v>1.31</v>
      </c>
      <c r="W162" s="36">
        <v>-4.3321999999999996E-3</v>
      </c>
      <c r="X162" s="36">
        <v>2.1723000000000001E-4</v>
      </c>
      <c r="Y162" s="36">
        <v>-3.1951999999999999E-6</v>
      </c>
      <c r="Z162">
        <v>3.5999999999999997E-2</v>
      </c>
      <c r="AB162" s="9" t="s">
        <v>387</v>
      </c>
    </row>
    <row r="163" spans="1:28" x14ac:dyDescent="0.25">
      <c r="A163">
        <v>20201113</v>
      </c>
      <c r="C163" s="9" t="s">
        <v>326</v>
      </c>
      <c r="D163" s="9" t="s">
        <v>327</v>
      </c>
      <c r="E163" s="9" t="s">
        <v>171</v>
      </c>
      <c r="G163" s="9" t="s">
        <v>330</v>
      </c>
      <c r="H163" s="36">
        <v>2.9807E-4</v>
      </c>
      <c r="I163" s="12">
        <v>-870.63</v>
      </c>
      <c r="J163" s="12">
        <v>1.29</v>
      </c>
      <c r="K163" s="36">
        <v>-3.8861E-3</v>
      </c>
      <c r="L163" s="36">
        <v>1.8768999999999999E-4</v>
      </c>
      <c r="M163" s="36">
        <v>-2.7360999999999999E-6</v>
      </c>
      <c r="N163" s="33">
        <v>3.5999999999999997E-2</v>
      </c>
      <c r="P163" s="9" t="s">
        <v>328</v>
      </c>
      <c r="Q163" s="9" t="s">
        <v>329</v>
      </c>
      <c r="S163" s="1">
        <v>42801</v>
      </c>
      <c r="T163" s="36">
        <v>3.4870000000000002E-4</v>
      </c>
      <c r="U163" s="12">
        <v>-814.11</v>
      </c>
      <c r="V163" s="12">
        <v>1.31</v>
      </c>
      <c r="W163" s="36">
        <v>-4.3321999999999996E-3</v>
      </c>
      <c r="X163" s="36">
        <v>2.1723000000000001E-4</v>
      </c>
      <c r="Y163" s="36">
        <v>-3.1951999999999999E-6</v>
      </c>
      <c r="Z163">
        <v>3.5999999999999997E-2</v>
      </c>
      <c r="AB163" s="9" t="s">
        <v>387</v>
      </c>
    </row>
    <row r="164" spans="1:28" x14ac:dyDescent="0.25">
      <c r="A164">
        <v>20201204</v>
      </c>
      <c r="C164" s="9" t="s">
        <v>326</v>
      </c>
      <c r="D164" s="9" t="s">
        <v>327</v>
      </c>
      <c r="E164" s="9" t="s">
        <v>171</v>
      </c>
      <c r="G164" s="9" t="s">
        <v>330</v>
      </c>
      <c r="H164" s="36">
        <v>2.9807E-4</v>
      </c>
      <c r="I164" s="12">
        <v>-870.63</v>
      </c>
      <c r="J164" s="12">
        <v>1.29</v>
      </c>
      <c r="K164" s="36">
        <v>-3.8861E-3</v>
      </c>
      <c r="L164" s="36">
        <v>1.8768999999999999E-4</v>
      </c>
      <c r="M164" s="36">
        <v>-2.7360999999999999E-6</v>
      </c>
      <c r="N164" s="33">
        <v>3.5999999999999997E-2</v>
      </c>
      <c r="P164" s="9" t="s">
        <v>328</v>
      </c>
      <c r="Q164" s="9" t="s">
        <v>329</v>
      </c>
      <c r="S164" s="1">
        <v>42801</v>
      </c>
      <c r="T164" s="36">
        <v>3.4870000000000002E-4</v>
      </c>
      <c r="U164" s="12">
        <v>-814.11</v>
      </c>
      <c r="V164" s="12">
        <v>1.31</v>
      </c>
      <c r="W164" s="36">
        <v>-4.3321999999999996E-3</v>
      </c>
      <c r="X164" s="36">
        <v>2.1723000000000001E-4</v>
      </c>
      <c r="Y164" s="36">
        <v>-3.1951999999999999E-6</v>
      </c>
      <c r="Z164">
        <v>3.5999999999999997E-2</v>
      </c>
      <c r="AB164" s="9" t="s">
        <v>387</v>
      </c>
    </row>
    <row r="165" spans="1:28" x14ac:dyDescent="0.25">
      <c r="A165">
        <v>20210218</v>
      </c>
      <c r="C165" s="9" t="s">
        <v>326</v>
      </c>
      <c r="D165" s="9" t="s">
        <v>327</v>
      </c>
      <c r="E165" s="9" t="s">
        <v>171</v>
      </c>
      <c r="G165" s="9" t="s">
        <v>330</v>
      </c>
      <c r="H165" s="36">
        <v>2.9807E-4</v>
      </c>
      <c r="I165" s="12">
        <v>-870.63</v>
      </c>
      <c r="J165" s="12">
        <v>1.29</v>
      </c>
      <c r="K165" s="36">
        <v>-3.8861E-3</v>
      </c>
      <c r="L165" s="36">
        <v>1.8768999999999999E-4</v>
      </c>
      <c r="M165" s="36">
        <v>-2.7360999999999999E-6</v>
      </c>
      <c r="N165" s="33">
        <v>3.5999999999999997E-2</v>
      </c>
      <c r="P165" s="9" t="s">
        <v>328</v>
      </c>
      <c r="Q165" s="9" t="s">
        <v>329</v>
      </c>
      <c r="S165" s="1">
        <v>42801</v>
      </c>
      <c r="T165" s="36">
        <v>3.4870000000000002E-4</v>
      </c>
      <c r="U165" s="12">
        <v>-814.11</v>
      </c>
      <c r="V165" s="12">
        <v>1.31</v>
      </c>
      <c r="W165" s="36">
        <v>-4.3321999999999996E-3</v>
      </c>
      <c r="X165" s="36">
        <v>2.1723000000000001E-4</v>
      </c>
      <c r="Y165" s="36">
        <v>-3.1951999999999999E-6</v>
      </c>
      <c r="Z165">
        <v>3.5999999999999997E-2</v>
      </c>
      <c r="AB165" s="9" t="s">
        <v>387</v>
      </c>
    </row>
    <row r="166" spans="1:28" x14ac:dyDescent="0.25">
      <c r="A166">
        <v>20210319</v>
      </c>
      <c r="C166" s="9" t="s">
        <v>326</v>
      </c>
      <c r="D166" s="9" t="s">
        <v>327</v>
      </c>
      <c r="E166" s="9" t="s">
        <v>171</v>
      </c>
      <c r="G166" s="9" t="s">
        <v>330</v>
      </c>
      <c r="H166" s="36">
        <v>2.9807E-4</v>
      </c>
      <c r="I166" s="12">
        <v>-870.63</v>
      </c>
      <c r="J166" s="12">
        <v>1.29</v>
      </c>
      <c r="K166" s="36">
        <v>-3.8861E-3</v>
      </c>
      <c r="L166" s="36">
        <v>1.8768999999999999E-4</v>
      </c>
      <c r="M166" s="36">
        <v>-2.7360999999999999E-6</v>
      </c>
      <c r="N166" s="33">
        <v>3.5999999999999997E-2</v>
      </c>
      <c r="P166" s="9" t="s">
        <v>328</v>
      </c>
      <c r="Q166" s="9" t="s">
        <v>329</v>
      </c>
      <c r="S166" s="1">
        <v>42801</v>
      </c>
      <c r="T166" s="36">
        <v>3.4870000000000002E-4</v>
      </c>
      <c r="U166" s="12">
        <v>-814.11</v>
      </c>
      <c r="V166" s="12">
        <v>1.31</v>
      </c>
      <c r="W166" s="36">
        <v>-4.3321999999999996E-3</v>
      </c>
      <c r="X166" s="36">
        <v>2.1723000000000001E-4</v>
      </c>
      <c r="Y166" s="36">
        <v>-3.1951999999999999E-6</v>
      </c>
      <c r="Z166">
        <v>3.5999999999999997E-2</v>
      </c>
      <c r="AB166" s="9" t="s">
        <v>387</v>
      </c>
    </row>
    <row r="167" spans="1:28" x14ac:dyDescent="0.25">
      <c r="A167">
        <v>20210409</v>
      </c>
      <c r="C167" s="9" t="s">
        <v>326</v>
      </c>
      <c r="D167" s="9" t="s">
        <v>327</v>
      </c>
      <c r="E167" s="9" t="s">
        <v>171</v>
      </c>
      <c r="G167" s="9" t="s">
        <v>330</v>
      </c>
      <c r="H167" s="36">
        <v>2.9807E-4</v>
      </c>
      <c r="I167" s="12">
        <v>-870.63</v>
      </c>
      <c r="J167" s="12">
        <v>1.29</v>
      </c>
      <c r="K167" s="36">
        <v>-3.8861E-3</v>
      </c>
      <c r="L167" s="36">
        <v>1.8768999999999999E-4</v>
      </c>
      <c r="M167" s="36">
        <v>-2.7360999999999999E-6</v>
      </c>
      <c r="N167" s="33">
        <v>3.5999999999999997E-2</v>
      </c>
      <c r="P167" s="9" t="s">
        <v>328</v>
      </c>
      <c r="Q167" s="9" t="s">
        <v>329</v>
      </c>
      <c r="S167" s="1">
        <v>42801</v>
      </c>
      <c r="T167" s="36">
        <v>3.4870000000000002E-4</v>
      </c>
      <c r="U167" s="12">
        <v>-814.11</v>
      </c>
      <c r="V167" s="12">
        <v>1.31</v>
      </c>
      <c r="W167" s="36">
        <v>-4.3321999999999996E-3</v>
      </c>
      <c r="X167" s="36">
        <v>2.1723000000000001E-4</v>
      </c>
      <c r="Y167" s="36">
        <v>-3.1951999999999999E-6</v>
      </c>
      <c r="Z167">
        <v>3.5999999999999997E-2</v>
      </c>
      <c r="AB167" s="9" t="s">
        <v>387</v>
      </c>
    </row>
    <row r="168" spans="1:28" x14ac:dyDescent="0.25">
      <c r="A168">
        <v>20210518</v>
      </c>
      <c r="C168" s="9" t="s">
        <v>326</v>
      </c>
      <c r="D168" s="9" t="s">
        <v>327</v>
      </c>
      <c r="E168" s="9" t="s">
        <v>171</v>
      </c>
      <c r="G168" s="9" t="s">
        <v>330</v>
      </c>
      <c r="H168" s="36">
        <v>2.9807E-4</v>
      </c>
      <c r="I168" s="12">
        <v>-870.63</v>
      </c>
      <c r="J168" s="12">
        <v>1.29</v>
      </c>
      <c r="K168" s="36">
        <v>-3.8861E-3</v>
      </c>
      <c r="L168" s="36">
        <v>1.8768999999999999E-4</v>
      </c>
      <c r="M168" s="36">
        <v>-2.7360999999999999E-6</v>
      </c>
      <c r="N168" s="41">
        <v>3.5999999999999997E-2</v>
      </c>
      <c r="P168" s="9" t="s">
        <v>328</v>
      </c>
      <c r="Q168" s="9" t="s">
        <v>329</v>
      </c>
      <c r="S168" s="1">
        <v>42801</v>
      </c>
      <c r="T168" s="36">
        <v>3.4870000000000002E-4</v>
      </c>
      <c r="U168" s="12">
        <v>-814.11</v>
      </c>
      <c r="V168" s="12">
        <v>1.31</v>
      </c>
      <c r="W168" s="36">
        <v>-4.3321999999999996E-3</v>
      </c>
      <c r="X168" s="36">
        <v>2.1723000000000001E-4</v>
      </c>
      <c r="Y168" s="36">
        <v>-3.1951999999999999E-6</v>
      </c>
      <c r="Z168">
        <v>3.5999999999999997E-2</v>
      </c>
      <c r="AB168" s="9" t="s">
        <v>387</v>
      </c>
    </row>
    <row r="169" spans="1:28" x14ac:dyDescent="0.25">
      <c r="A169">
        <v>20210625</v>
      </c>
      <c r="C169" s="9" t="s">
        <v>326</v>
      </c>
      <c r="D169" s="9" t="s">
        <v>327</v>
      </c>
      <c r="E169" s="9" t="s">
        <v>171</v>
      </c>
      <c r="G169" s="9" t="s">
        <v>330</v>
      </c>
      <c r="H169" s="36">
        <v>2.9807E-4</v>
      </c>
      <c r="I169" s="12">
        <v>-870.63</v>
      </c>
      <c r="J169" s="12">
        <v>1.29</v>
      </c>
      <c r="K169" s="36">
        <v>-3.8861E-3</v>
      </c>
      <c r="L169" s="36">
        <v>1.8768999999999999E-4</v>
      </c>
      <c r="M169" s="36">
        <v>-2.7360999999999999E-6</v>
      </c>
      <c r="N169" s="41">
        <v>3.5999999999999997E-2</v>
      </c>
      <c r="P169" s="9" t="s">
        <v>328</v>
      </c>
      <c r="Q169" s="9" t="s">
        <v>329</v>
      </c>
      <c r="S169" s="1">
        <v>42801</v>
      </c>
      <c r="T169" s="36">
        <v>3.4870000000000002E-4</v>
      </c>
      <c r="U169" s="12">
        <v>-814.11</v>
      </c>
      <c r="V169" s="12">
        <v>1.31</v>
      </c>
      <c r="W169" s="36">
        <v>-4.3321999999999996E-3</v>
      </c>
      <c r="X169" s="36">
        <v>2.1723000000000001E-4</v>
      </c>
      <c r="Y169" s="36">
        <v>-3.1951999999999999E-6</v>
      </c>
      <c r="Z169">
        <v>3.5999999999999997E-2</v>
      </c>
      <c r="AB169" s="9" t="s">
        <v>387</v>
      </c>
    </row>
    <row r="170" spans="1:28" x14ac:dyDescent="0.25">
      <c r="A170">
        <v>20210810</v>
      </c>
      <c r="C170" s="9" t="s">
        <v>326</v>
      </c>
      <c r="D170" s="9" t="s">
        <v>327</v>
      </c>
      <c r="E170" s="9" t="s">
        <v>171</v>
      </c>
      <c r="G170" s="9" t="s">
        <v>330</v>
      </c>
      <c r="H170" s="36">
        <v>2.9807E-4</v>
      </c>
      <c r="I170" s="12">
        <v>-870.63</v>
      </c>
      <c r="J170" s="12">
        <v>1.29</v>
      </c>
      <c r="K170" s="36">
        <v>-3.8861E-3</v>
      </c>
      <c r="L170" s="36">
        <v>1.8768999999999999E-4</v>
      </c>
      <c r="M170" s="36">
        <v>-2.7360999999999999E-6</v>
      </c>
      <c r="N170" s="41">
        <v>3.5999999999999997E-2</v>
      </c>
      <c r="P170" s="9" t="s">
        <v>328</v>
      </c>
      <c r="Q170" s="9" t="s">
        <v>329</v>
      </c>
      <c r="S170" s="1">
        <v>42801</v>
      </c>
      <c r="T170" s="36">
        <v>3.4870000000000002E-4</v>
      </c>
      <c r="U170" s="12">
        <v>-814.11</v>
      </c>
      <c r="V170" s="12">
        <v>1.31</v>
      </c>
      <c r="W170" s="36">
        <v>-4.3321999999999996E-3</v>
      </c>
      <c r="X170" s="36">
        <v>2.1723000000000001E-4</v>
      </c>
      <c r="Y170" s="36">
        <v>-3.1951999999999999E-6</v>
      </c>
      <c r="Z170">
        <v>3.5999999999999997E-2</v>
      </c>
      <c r="AB170" s="9" t="s">
        <v>387</v>
      </c>
    </row>
    <row r="171" spans="1:28" x14ac:dyDescent="0.25">
      <c r="A171">
        <v>20211026</v>
      </c>
      <c r="C171" s="9" t="s">
        <v>326</v>
      </c>
      <c r="D171" s="9" t="s">
        <v>327</v>
      </c>
      <c r="E171" s="9" t="s">
        <v>171</v>
      </c>
      <c r="G171" s="9" t="s">
        <v>330</v>
      </c>
      <c r="H171" s="36">
        <v>2.9807E-4</v>
      </c>
      <c r="I171" s="12">
        <v>-870.63</v>
      </c>
      <c r="J171" s="12">
        <v>1.29</v>
      </c>
      <c r="K171" s="36">
        <v>-3.8861E-3</v>
      </c>
      <c r="L171" s="36">
        <v>1.8768999999999999E-4</v>
      </c>
      <c r="M171" s="36">
        <v>-2.7360999999999999E-6</v>
      </c>
      <c r="N171" s="41">
        <v>3.5999999999999997E-2</v>
      </c>
      <c r="P171" s="9" t="s">
        <v>328</v>
      </c>
      <c r="Q171" s="9" t="s">
        <v>329</v>
      </c>
      <c r="S171" s="1">
        <v>42801</v>
      </c>
      <c r="T171" s="36">
        <v>3.4870000000000002E-4</v>
      </c>
      <c r="U171" s="12">
        <v>-814.11</v>
      </c>
      <c r="V171" s="12">
        <v>1.31</v>
      </c>
      <c r="W171" s="36">
        <v>-4.3321999999999996E-3</v>
      </c>
      <c r="X171" s="36">
        <v>2.1723000000000001E-4</v>
      </c>
      <c r="Y171" s="36">
        <v>-3.1951999999999999E-6</v>
      </c>
      <c r="Z171">
        <v>3.5999999999999997E-2</v>
      </c>
      <c r="AB171" s="9" t="s">
        <v>387</v>
      </c>
    </row>
    <row r="172" spans="1:28" x14ac:dyDescent="0.25">
      <c r="A172">
        <v>20220118</v>
      </c>
      <c r="C172" s="9" t="s">
        <v>326</v>
      </c>
      <c r="D172" s="9" t="s">
        <v>327</v>
      </c>
      <c r="E172" s="9" t="s">
        <v>171</v>
      </c>
      <c r="G172" s="9" t="s">
        <v>330</v>
      </c>
      <c r="H172" s="36">
        <v>2.9807E-4</v>
      </c>
      <c r="I172" s="12">
        <v>-870.63</v>
      </c>
      <c r="J172" s="12">
        <v>1.29</v>
      </c>
      <c r="K172" s="36">
        <v>-3.8861E-3</v>
      </c>
      <c r="L172" s="36">
        <v>1.8768999999999999E-4</v>
      </c>
      <c r="M172" s="36">
        <v>-2.7360999999999999E-6</v>
      </c>
      <c r="N172" s="41">
        <v>3.5999999999999997E-2</v>
      </c>
      <c r="P172" s="9" t="s">
        <v>328</v>
      </c>
      <c r="Q172" s="9" t="s">
        <v>329</v>
      </c>
      <c r="S172" s="1">
        <v>42801</v>
      </c>
      <c r="T172" s="36">
        <v>3.4870000000000002E-4</v>
      </c>
      <c r="U172" s="12">
        <v>-814.11</v>
      </c>
      <c r="V172" s="12">
        <v>1.31</v>
      </c>
      <c r="W172" s="36">
        <v>-4.3321999999999996E-3</v>
      </c>
      <c r="X172" s="36">
        <v>2.1723000000000001E-4</v>
      </c>
      <c r="Y172" s="36">
        <v>-3.1951999999999999E-6</v>
      </c>
      <c r="Z172">
        <v>3.5999999999999997E-2</v>
      </c>
      <c r="AB172" s="9" t="s">
        <v>387</v>
      </c>
    </row>
    <row r="173" spans="1:28" x14ac:dyDescent="0.25">
      <c r="A173">
        <v>20220202</v>
      </c>
      <c r="C173" s="9" t="s">
        <v>326</v>
      </c>
      <c r="D173" s="9" t="s">
        <v>327</v>
      </c>
      <c r="E173" s="9" t="s">
        <v>171</v>
      </c>
      <c r="G173" s="9" t="s">
        <v>330</v>
      </c>
      <c r="H173" s="36">
        <v>2.9807E-4</v>
      </c>
      <c r="I173" s="12">
        <v>-870.63</v>
      </c>
      <c r="J173" s="12">
        <v>1.29</v>
      </c>
      <c r="K173" s="36">
        <v>-3.8861E-3</v>
      </c>
      <c r="L173" s="36">
        <v>1.8768999999999999E-4</v>
      </c>
      <c r="M173" s="36">
        <v>-2.7360999999999999E-6</v>
      </c>
      <c r="N173" s="41">
        <v>3.5999999999999997E-2</v>
      </c>
      <c r="P173" s="9" t="s">
        <v>328</v>
      </c>
      <c r="Q173" s="9" t="s">
        <v>329</v>
      </c>
      <c r="S173" s="1">
        <v>42801</v>
      </c>
      <c r="T173" s="36">
        <v>3.4870000000000002E-4</v>
      </c>
      <c r="U173" s="12">
        <v>-814.11</v>
      </c>
      <c r="V173" s="12">
        <v>1.31</v>
      </c>
      <c r="W173" s="36">
        <v>-4.3321999999999996E-3</v>
      </c>
      <c r="X173" s="36">
        <v>2.1723000000000001E-4</v>
      </c>
      <c r="Y173" s="36">
        <v>-3.1951999999999999E-6</v>
      </c>
      <c r="Z173">
        <v>3.5999999999999997E-2</v>
      </c>
      <c r="AB173" s="9" t="s">
        <v>387</v>
      </c>
    </row>
    <row r="174" spans="1:28" x14ac:dyDescent="0.25">
      <c r="A174">
        <v>20220209</v>
      </c>
      <c r="C174" s="9" t="s">
        <v>326</v>
      </c>
      <c r="D174" s="9" t="s">
        <v>327</v>
      </c>
      <c r="E174" s="9" t="s">
        <v>171</v>
      </c>
      <c r="G174" s="9" t="s">
        <v>330</v>
      </c>
      <c r="H174" s="36">
        <v>2.9807E-4</v>
      </c>
      <c r="I174" s="12">
        <v>-870.63</v>
      </c>
      <c r="J174" s="12">
        <v>1.29</v>
      </c>
      <c r="K174" s="36">
        <v>-3.8861E-3</v>
      </c>
      <c r="L174" s="36">
        <v>1.8768999999999999E-4</v>
      </c>
      <c r="M174" s="36">
        <v>-2.7360999999999999E-6</v>
      </c>
      <c r="N174" s="41">
        <v>3.5999999999999997E-2</v>
      </c>
      <c r="P174" s="9" t="s">
        <v>328</v>
      </c>
      <c r="Q174" s="9" t="s">
        <v>329</v>
      </c>
      <c r="S174" s="1">
        <v>42801</v>
      </c>
      <c r="T174" s="36">
        <v>3.4870000000000002E-4</v>
      </c>
      <c r="U174" s="12">
        <v>-814.11</v>
      </c>
      <c r="V174" s="12">
        <v>1.31</v>
      </c>
      <c r="W174" s="36">
        <v>-4.3321999999999996E-3</v>
      </c>
      <c r="X174" s="36">
        <v>2.1723000000000001E-4</v>
      </c>
      <c r="Y174" s="36">
        <v>-3.1951999999999999E-6</v>
      </c>
      <c r="Z174">
        <v>3.5999999999999997E-2</v>
      </c>
      <c r="AB174" s="9" t="s">
        <v>387</v>
      </c>
    </row>
    <row r="175" spans="1:28" x14ac:dyDescent="0.25">
      <c r="A175">
        <v>20220216</v>
      </c>
      <c r="C175" s="9" t="s">
        <v>326</v>
      </c>
      <c r="D175" s="9" t="s">
        <v>327</v>
      </c>
      <c r="E175" s="9" t="s">
        <v>171</v>
      </c>
      <c r="G175" s="9" t="s">
        <v>330</v>
      </c>
      <c r="H175" s="36">
        <v>2.9807E-4</v>
      </c>
      <c r="I175" s="12">
        <v>-870.63</v>
      </c>
      <c r="J175" s="12">
        <v>1.29</v>
      </c>
      <c r="K175" s="36">
        <v>-3.8861E-3</v>
      </c>
      <c r="L175" s="36">
        <v>1.8768999999999999E-4</v>
      </c>
      <c r="M175" s="36">
        <v>-2.7360999999999999E-6</v>
      </c>
      <c r="N175" s="41">
        <v>3.5999999999999997E-2</v>
      </c>
      <c r="P175" s="9" t="s">
        <v>328</v>
      </c>
      <c r="Q175" s="9" t="s">
        <v>329</v>
      </c>
      <c r="S175" s="1">
        <v>42801</v>
      </c>
      <c r="T175" s="36">
        <v>3.4870000000000002E-4</v>
      </c>
      <c r="U175" s="12">
        <v>-814.11</v>
      </c>
      <c r="V175" s="12">
        <v>1.31</v>
      </c>
      <c r="W175" s="36">
        <v>-4.3321999999999996E-3</v>
      </c>
      <c r="X175" s="36">
        <v>2.1723000000000001E-4</v>
      </c>
      <c r="Y175" s="36">
        <v>-3.1951999999999999E-6</v>
      </c>
      <c r="Z175">
        <v>3.5999999999999997E-2</v>
      </c>
      <c r="AB175" s="9" t="s">
        <v>387</v>
      </c>
    </row>
    <row r="176" spans="1:28" x14ac:dyDescent="0.25">
      <c r="A176">
        <v>20220323</v>
      </c>
      <c r="C176" s="9" t="s">
        <v>326</v>
      </c>
      <c r="D176" s="9" t="s">
        <v>327</v>
      </c>
      <c r="E176" s="9" t="s">
        <v>171</v>
      </c>
      <c r="G176" s="9" t="s">
        <v>330</v>
      </c>
      <c r="H176" s="36">
        <v>2.9807E-4</v>
      </c>
      <c r="I176" s="12">
        <v>-870.63</v>
      </c>
      <c r="J176" s="12">
        <v>1.29</v>
      </c>
      <c r="K176" s="36">
        <v>-3.8861E-3</v>
      </c>
      <c r="L176" s="36">
        <v>1.8768999999999999E-4</v>
      </c>
      <c r="M176" s="36">
        <v>-2.7360999999999999E-6</v>
      </c>
      <c r="N176" s="41">
        <v>3.5999999999999997E-2</v>
      </c>
      <c r="P176" s="9" t="s">
        <v>328</v>
      </c>
      <c r="Q176" s="9" t="s">
        <v>329</v>
      </c>
      <c r="S176" s="1">
        <v>42801</v>
      </c>
      <c r="T176" s="36">
        <v>3.4870000000000002E-4</v>
      </c>
      <c r="U176" s="12">
        <v>-814.11</v>
      </c>
      <c r="V176" s="12">
        <v>1.31</v>
      </c>
      <c r="W176" s="36">
        <v>-4.3321999999999996E-3</v>
      </c>
      <c r="X176" s="36">
        <v>2.1723000000000001E-4</v>
      </c>
      <c r="Y176" s="36">
        <v>-3.1951999999999999E-6</v>
      </c>
      <c r="Z176">
        <v>3.5999999999999997E-2</v>
      </c>
      <c r="AB176" s="9" t="s">
        <v>387</v>
      </c>
    </row>
    <row r="177" spans="1:28" x14ac:dyDescent="0.25">
      <c r="A177">
        <v>20220420</v>
      </c>
      <c r="C177" s="9" t="s">
        <v>326</v>
      </c>
      <c r="D177" s="9" t="s">
        <v>327</v>
      </c>
      <c r="E177" s="9" t="s">
        <v>171</v>
      </c>
      <c r="G177" s="9" t="s">
        <v>330</v>
      </c>
      <c r="H177" s="36">
        <v>2.9807E-4</v>
      </c>
      <c r="I177" s="12">
        <v>-870.63</v>
      </c>
      <c r="J177" s="12">
        <v>1.29</v>
      </c>
      <c r="K177" s="36">
        <v>-3.8861E-3</v>
      </c>
      <c r="L177" s="36">
        <v>1.8768999999999999E-4</v>
      </c>
      <c r="M177" s="36">
        <v>-2.7360999999999999E-6</v>
      </c>
      <c r="N177" s="41">
        <v>3.5999999999999997E-2</v>
      </c>
      <c r="P177" s="9" t="s">
        <v>328</v>
      </c>
      <c r="Q177" s="9" t="s">
        <v>329</v>
      </c>
      <c r="S177" s="1">
        <v>42801</v>
      </c>
      <c r="T177" s="36">
        <v>3.4870000000000002E-4</v>
      </c>
      <c r="U177" s="12">
        <v>-814.11</v>
      </c>
      <c r="V177" s="12">
        <v>1.31</v>
      </c>
      <c r="W177" s="36">
        <v>-4.3321999999999996E-3</v>
      </c>
      <c r="X177" s="36">
        <v>2.1723000000000001E-4</v>
      </c>
      <c r="Y177" s="36">
        <v>-3.1951999999999999E-6</v>
      </c>
      <c r="Z177">
        <v>3.5999999999999997E-2</v>
      </c>
      <c r="AB177" s="9" t="s">
        <v>387</v>
      </c>
    </row>
    <row r="178" spans="1:28" x14ac:dyDescent="0.25">
      <c r="A178">
        <v>20220525</v>
      </c>
      <c r="C178" s="9" t="s">
        <v>326</v>
      </c>
      <c r="D178" s="9" t="s">
        <v>327</v>
      </c>
      <c r="E178" s="9" t="s">
        <v>171</v>
      </c>
      <c r="G178" s="9" t="s">
        <v>330</v>
      </c>
      <c r="H178" s="36">
        <v>2.9807E-4</v>
      </c>
      <c r="I178" s="12">
        <v>-870.63</v>
      </c>
      <c r="J178" s="12">
        <v>1.29</v>
      </c>
      <c r="K178" s="36">
        <v>-3.8861E-3</v>
      </c>
      <c r="L178" s="36">
        <v>1.8768999999999999E-4</v>
      </c>
      <c r="M178" s="36">
        <v>-2.7360999999999999E-6</v>
      </c>
      <c r="N178" s="41">
        <v>3.5999999999999997E-2</v>
      </c>
      <c r="P178" s="9" t="s">
        <v>328</v>
      </c>
      <c r="Q178" s="9" t="s">
        <v>329</v>
      </c>
      <c r="S178" s="1">
        <v>42801</v>
      </c>
      <c r="T178" s="36">
        <v>3.4870000000000002E-4</v>
      </c>
      <c r="U178" s="12">
        <v>-814.11</v>
      </c>
      <c r="V178" s="12">
        <v>1.31</v>
      </c>
      <c r="W178" s="36">
        <v>-4.3321999999999996E-3</v>
      </c>
      <c r="X178" s="36">
        <v>2.1723000000000001E-4</v>
      </c>
      <c r="Y178" s="36">
        <v>-3.1951999999999999E-6</v>
      </c>
      <c r="Z178">
        <v>3.5999999999999997E-2</v>
      </c>
      <c r="AB178" s="9" t="s">
        <v>387</v>
      </c>
    </row>
    <row r="179" spans="1:28" x14ac:dyDescent="0.25">
      <c r="A179">
        <v>20220705</v>
      </c>
      <c r="C179" s="9" t="s">
        <v>326</v>
      </c>
      <c r="D179" s="9" t="s">
        <v>327</v>
      </c>
      <c r="E179" s="9" t="s">
        <v>171</v>
      </c>
      <c r="G179" s="9" t="s">
        <v>330</v>
      </c>
      <c r="H179" s="36">
        <v>2.9807E-4</v>
      </c>
      <c r="I179" s="12">
        <v>-870.63</v>
      </c>
      <c r="J179" s="12">
        <v>1.29</v>
      </c>
      <c r="K179" s="36">
        <v>-3.8861E-3</v>
      </c>
      <c r="L179" s="36">
        <v>1.8768999999999999E-4</v>
      </c>
      <c r="M179" s="36">
        <v>-2.7360999999999999E-6</v>
      </c>
      <c r="N179" s="41">
        <v>1.036</v>
      </c>
      <c r="P179" s="9" t="s">
        <v>328</v>
      </c>
      <c r="Q179" s="9" t="s">
        <v>329</v>
      </c>
      <c r="S179" s="1">
        <v>42801</v>
      </c>
      <c r="T179" s="36">
        <v>3.4870000000000002E-4</v>
      </c>
      <c r="U179" s="12">
        <v>-814.11</v>
      </c>
      <c r="V179" s="12">
        <v>1.31</v>
      </c>
      <c r="W179" s="36">
        <v>-4.3321999999999996E-3</v>
      </c>
      <c r="X179" s="36">
        <v>2.1723000000000001E-4</v>
      </c>
      <c r="Y179" s="36">
        <v>-3.1951999999999999E-6</v>
      </c>
      <c r="Z179">
        <v>3.5999999999999997E-2</v>
      </c>
      <c r="AB179" s="9" t="s">
        <v>387</v>
      </c>
    </row>
    <row r="180" spans="1:28" x14ac:dyDescent="0.25">
      <c r="A180">
        <v>20220815</v>
      </c>
      <c r="C180" s="9" t="s">
        <v>326</v>
      </c>
      <c r="D180" s="9" t="s">
        <v>327</v>
      </c>
      <c r="E180" s="9" t="s">
        <v>171</v>
      </c>
      <c r="G180" s="9" t="s">
        <v>330</v>
      </c>
      <c r="H180" s="36">
        <v>2.9807E-4</v>
      </c>
      <c r="I180" s="12">
        <v>-870.63</v>
      </c>
      <c r="J180" s="12">
        <v>1.29</v>
      </c>
      <c r="K180" s="36">
        <v>-3.8861E-3</v>
      </c>
      <c r="L180" s="36">
        <v>1.8768999999999999E-4</v>
      </c>
      <c r="M180" s="36">
        <v>-2.7360999999999999E-6</v>
      </c>
      <c r="N180" s="41">
        <v>2.036</v>
      </c>
      <c r="P180" s="9" t="s">
        <v>328</v>
      </c>
      <c r="Q180" s="9" t="s">
        <v>329</v>
      </c>
      <c r="S180" s="1">
        <v>42801</v>
      </c>
      <c r="T180" s="36">
        <v>3.4870000000000002E-4</v>
      </c>
      <c r="U180" s="12">
        <v>-814.11</v>
      </c>
      <c r="V180" s="12">
        <v>1.31</v>
      </c>
      <c r="W180" s="36">
        <v>-4.3321999999999996E-3</v>
      </c>
      <c r="X180" s="36">
        <v>2.1723000000000001E-4</v>
      </c>
      <c r="Y180" s="36">
        <v>-3.1951999999999999E-6</v>
      </c>
      <c r="Z180">
        <v>3.5999999999999997E-2</v>
      </c>
      <c r="AB180" s="9" t="s">
        <v>387</v>
      </c>
    </row>
    <row r="181" spans="1:28" x14ac:dyDescent="0.25">
      <c r="A181">
        <v>20220908</v>
      </c>
      <c r="C181" s="9" t="s">
        <v>326</v>
      </c>
      <c r="D181" s="9" t="s">
        <v>327</v>
      </c>
      <c r="E181" s="9" t="s">
        <v>171</v>
      </c>
      <c r="G181" s="9" t="s">
        <v>330</v>
      </c>
      <c r="H181" s="36">
        <v>2.9807E-4</v>
      </c>
      <c r="I181" s="12">
        <v>-870.63</v>
      </c>
      <c r="J181" s="12">
        <v>1.29</v>
      </c>
      <c r="K181" s="36">
        <v>-3.8861E-3</v>
      </c>
      <c r="L181" s="36">
        <v>1.8768999999999999E-4</v>
      </c>
      <c r="M181" s="36">
        <v>-2.7360999999999999E-6</v>
      </c>
      <c r="N181" s="41">
        <v>3.036</v>
      </c>
      <c r="P181" s="9" t="s">
        <v>328</v>
      </c>
      <c r="Q181" s="9" t="s">
        <v>329</v>
      </c>
      <c r="S181" s="1">
        <v>42801</v>
      </c>
      <c r="T181" s="36">
        <v>3.4870000000000002E-4</v>
      </c>
      <c r="U181" s="12">
        <v>-814.11</v>
      </c>
      <c r="V181" s="12">
        <v>1.31</v>
      </c>
      <c r="W181" s="36">
        <v>-4.3321999999999996E-3</v>
      </c>
      <c r="X181" s="36">
        <v>2.1723000000000001E-4</v>
      </c>
      <c r="Y181" s="36">
        <v>-3.1951999999999999E-6</v>
      </c>
      <c r="Z181">
        <v>3.5999999999999997E-2</v>
      </c>
      <c r="AB181" s="9" t="s">
        <v>387</v>
      </c>
    </row>
    <row r="182" spans="1:28" x14ac:dyDescent="0.25">
      <c r="A182">
        <v>20220929</v>
      </c>
      <c r="C182" s="9" t="s">
        <v>326</v>
      </c>
      <c r="D182" s="9" t="s">
        <v>327</v>
      </c>
      <c r="E182" s="9" t="s">
        <v>171</v>
      </c>
      <c r="G182" s="9" t="s">
        <v>330</v>
      </c>
      <c r="H182" s="36">
        <v>2.9807E-4</v>
      </c>
      <c r="I182" s="12">
        <v>-870.63</v>
      </c>
      <c r="J182" s="12">
        <v>1.29</v>
      </c>
      <c r="K182" s="36">
        <v>-3.8861E-3</v>
      </c>
      <c r="L182" s="36">
        <v>1.8768999999999999E-4</v>
      </c>
      <c r="M182" s="36">
        <v>-2.7360999999999999E-6</v>
      </c>
      <c r="N182" s="41">
        <v>4.0359999999999996</v>
      </c>
      <c r="P182" s="9" t="s">
        <v>328</v>
      </c>
      <c r="Q182" s="9" t="s">
        <v>329</v>
      </c>
      <c r="S182" s="1">
        <v>42801</v>
      </c>
      <c r="T182" s="36">
        <v>3.4870000000000002E-4</v>
      </c>
      <c r="U182" s="12">
        <v>-814.11</v>
      </c>
      <c r="V182" s="12">
        <v>1.31</v>
      </c>
      <c r="W182" s="36">
        <v>-4.3321999999999996E-3</v>
      </c>
      <c r="X182" s="36">
        <v>2.1723000000000001E-4</v>
      </c>
      <c r="Y182" s="36">
        <v>-3.1951999999999999E-6</v>
      </c>
      <c r="Z182">
        <v>3.5999999999999997E-2</v>
      </c>
      <c r="AB182" s="9" t="s">
        <v>387</v>
      </c>
    </row>
    <row r="183" spans="1:28" x14ac:dyDescent="0.25">
      <c r="A183">
        <v>20221020</v>
      </c>
      <c r="C183" s="9" t="s">
        <v>326</v>
      </c>
      <c r="D183" s="9" t="s">
        <v>327</v>
      </c>
      <c r="E183" s="9" t="s">
        <v>171</v>
      </c>
      <c r="G183" s="9" t="s">
        <v>330</v>
      </c>
      <c r="H183" s="36">
        <v>2.9807E-4</v>
      </c>
      <c r="I183" s="12">
        <v>-870.63</v>
      </c>
      <c r="J183" s="12">
        <v>1.29</v>
      </c>
      <c r="K183" s="36">
        <v>-3.8861E-3</v>
      </c>
      <c r="L183" s="36">
        <v>1.8768999999999999E-4</v>
      </c>
      <c r="M183" s="36">
        <v>-2.7360999999999999E-6</v>
      </c>
      <c r="N183" s="41">
        <v>5.0359999999999996</v>
      </c>
      <c r="P183" s="9" t="s">
        <v>328</v>
      </c>
      <c r="Q183" s="9" t="s">
        <v>329</v>
      </c>
      <c r="S183" s="1">
        <v>42801</v>
      </c>
      <c r="T183" s="36">
        <v>3.4870000000000002E-4</v>
      </c>
      <c r="U183" s="12">
        <v>-814.11</v>
      </c>
      <c r="V183" s="12">
        <v>1.31</v>
      </c>
      <c r="W183" s="36">
        <v>-4.3321999999999996E-3</v>
      </c>
      <c r="X183" s="36">
        <v>2.1723000000000001E-4</v>
      </c>
      <c r="Y183" s="36">
        <v>-3.1951999999999999E-6</v>
      </c>
      <c r="Z183">
        <v>3.5999999999999997E-2</v>
      </c>
      <c r="AB183" s="9" t="s">
        <v>387</v>
      </c>
    </row>
    <row r="184" spans="1:28" x14ac:dyDescent="0.25">
      <c r="A184">
        <v>20221109</v>
      </c>
      <c r="C184" s="9" t="s">
        <v>326</v>
      </c>
      <c r="D184" s="9" t="s">
        <v>327</v>
      </c>
      <c r="E184" s="9" t="s">
        <v>171</v>
      </c>
      <c r="G184" s="9" t="s">
        <v>330</v>
      </c>
      <c r="H184" s="36">
        <v>2.9807E-4</v>
      </c>
      <c r="I184" s="12">
        <v>-870.63</v>
      </c>
      <c r="J184" s="12">
        <v>1.29</v>
      </c>
      <c r="K184" s="36">
        <v>-3.8861E-3</v>
      </c>
      <c r="L184" s="36">
        <v>1.8768999999999999E-4</v>
      </c>
      <c r="M184" s="36">
        <v>-2.7360999999999999E-6</v>
      </c>
      <c r="N184" s="41">
        <v>6.0359999999999996</v>
      </c>
      <c r="P184" s="9" t="s">
        <v>328</v>
      </c>
      <c r="Q184" s="9" t="s">
        <v>329</v>
      </c>
      <c r="S184" s="1">
        <v>42801</v>
      </c>
      <c r="T184" s="36">
        <v>3.4870000000000002E-4</v>
      </c>
      <c r="U184" s="12">
        <v>-814.11</v>
      </c>
      <c r="V184" s="12">
        <v>1.31</v>
      </c>
      <c r="W184" s="36">
        <v>-4.3321999999999996E-3</v>
      </c>
      <c r="X184" s="36">
        <v>2.1723000000000001E-4</v>
      </c>
      <c r="Y184" s="36">
        <v>-3.1951999999999999E-6</v>
      </c>
      <c r="Z184">
        <v>3.5999999999999997E-2</v>
      </c>
      <c r="AB184" s="9" t="s">
        <v>387</v>
      </c>
    </row>
    <row r="185" spans="1:28" x14ac:dyDescent="0.25">
      <c r="A185">
        <v>20221130</v>
      </c>
      <c r="C185" s="9" t="s">
        <v>326</v>
      </c>
      <c r="D185" s="9" t="s">
        <v>327</v>
      </c>
      <c r="E185" s="9" t="s">
        <v>171</v>
      </c>
      <c r="G185" s="9" t="s">
        <v>330</v>
      </c>
      <c r="H185" s="36">
        <v>2.9807E-4</v>
      </c>
      <c r="I185" s="12">
        <v>-870.63</v>
      </c>
      <c r="J185" s="12">
        <v>1.29</v>
      </c>
      <c r="K185" s="36">
        <v>-3.8861E-3</v>
      </c>
      <c r="L185" s="36">
        <v>1.8768999999999999E-4</v>
      </c>
      <c r="M185" s="36">
        <v>-2.7360999999999999E-6</v>
      </c>
      <c r="N185" s="41">
        <v>7.0359999999999996</v>
      </c>
      <c r="P185" s="9" t="s">
        <v>328</v>
      </c>
      <c r="Q185" s="9" t="s">
        <v>329</v>
      </c>
      <c r="S185" s="1">
        <v>42801</v>
      </c>
      <c r="T185" s="36">
        <v>3.4870000000000002E-4</v>
      </c>
      <c r="U185" s="12">
        <v>-814.11</v>
      </c>
      <c r="V185" s="12">
        <v>1.31</v>
      </c>
      <c r="W185" s="36">
        <v>-4.3321999999999996E-3</v>
      </c>
      <c r="X185" s="36">
        <v>2.1723000000000001E-4</v>
      </c>
      <c r="Y185" s="36">
        <v>-3.1951999999999999E-6</v>
      </c>
      <c r="Z185">
        <v>3.5999999999999997E-2</v>
      </c>
      <c r="AB185" s="9" t="s">
        <v>387</v>
      </c>
    </row>
    <row r="186" spans="1:28" x14ac:dyDescent="0.25">
      <c r="A186">
        <v>20230112</v>
      </c>
      <c r="C186" s="9" t="s">
        <v>326</v>
      </c>
      <c r="D186" s="9" t="s">
        <v>327</v>
      </c>
      <c r="E186" s="9" t="s">
        <v>171</v>
      </c>
      <c r="G186" s="9" t="s">
        <v>330</v>
      </c>
      <c r="H186" s="36">
        <v>2.9807E-4</v>
      </c>
      <c r="I186" s="12">
        <v>-870.63</v>
      </c>
      <c r="J186" s="12">
        <v>1.29</v>
      </c>
      <c r="K186" s="36">
        <v>-3.8861E-3</v>
      </c>
      <c r="L186" s="36">
        <v>1.8768999999999999E-4</v>
      </c>
      <c r="M186" s="36">
        <v>-2.7360999999999999E-6</v>
      </c>
      <c r="N186" s="41">
        <v>7.0359999999999996</v>
      </c>
      <c r="P186" s="9" t="s">
        <v>328</v>
      </c>
      <c r="Q186" s="9" t="s">
        <v>329</v>
      </c>
      <c r="S186" s="1">
        <v>42801</v>
      </c>
      <c r="T186" s="36">
        <v>3.4870000000000002E-4</v>
      </c>
      <c r="U186" s="12">
        <v>-814.11</v>
      </c>
      <c r="V186" s="12">
        <v>1.31</v>
      </c>
      <c r="W186" s="36">
        <v>-4.3321999999999996E-3</v>
      </c>
      <c r="X186" s="36">
        <v>2.1723000000000001E-4</v>
      </c>
      <c r="Y186" s="36">
        <v>-3.1951999999999999E-6</v>
      </c>
      <c r="Z186">
        <v>3.5999999999999997E-2</v>
      </c>
      <c r="AB186" s="9" t="s">
        <v>387</v>
      </c>
    </row>
    <row r="187" spans="1:28" x14ac:dyDescent="0.25">
      <c r="A187">
        <v>20230209</v>
      </c>
      <c r="C187" s="9" t="s">
        <v>326</v>
      </c>
      <c r="D187" s="9" t="s">
        <v>327</v>
      </c>
      <c r="E187" s="9" t="s">
        <v>171</v>
      </c>
      <c r="G187" s="9" t="s">
        <v>330</v>
      </c>
      <c r="H187" s="36">
        <v>2.9807E-4</v>
      </c>
      <c r="I187" s="12">
        <v>-870.63</v>
      </c>
      <c r="J187" s="12">
        <v>1.29</v>
      </c>
      <c r="K187" s="36">
        <v>-3.8861E-3</v>
      </c>
      <c r="L187" s="36">
        <v>1.8768999999999999E-4</v>
      </c>
      <c r="M187" s="36">
        <v>-2.7360999999999999E-6</v>
      </c>
      <c r="N187" s="41">
        <v>7.0359999999999996</v>
      </c>
      <c r="P187" s="9" t="s">
        <v>328</v>
      </c>
      <c r="Q187" s="9" t="s">
        <v>329</v>
      </c>
      <c r="S187" s="1">
        <v>42801</v>
      </c>
      <c r="T187" s="36">
        <v>3.4870000000000002E-4</v>
      </c>
      <c r="U187" s="12">
        <v>-814.11</v>
      </c>
      <c r="V187" s="12">
        <v>1.31</v>
      </c>
      <c r="W187" s="36">
        <v>-4.3321999999999996E-3</v>
      </c>
      <c r="X187" s="36">
        <v>2.1723000000000001E-4</v>
      </c>
      <c r="Y187" s="36">
        <v>-3.1951999999999999E-6</v>
      </c>
      <c r="Z187">
        <v>3.5999999999999997E-2</v>
      </c>
      <c r="AB187" s="9" t="s">
        <v>387</v>
      </c>
    </row>
    <row r="188" spans="1:28" x14ac:dyDescent="0.25">
      <c r="A188">
        <v>20230404</v>
      </c>
      <c r="C188" s="9" t="s">
        <v>326</v>
      </c>
      <c r="D188" s="9" t="s">
        <v>327</v>
      </c>
      <c r="E188" s="9" t="s">
        <v>171</v>
      </c>
      <c r="G188" s="9" t="s">
        <v>330</v>
      </c>
      <c r="H188" s="36">
        <v>2.9807E-4</v>
      </c>
      <c r="I188" s="12">
        <v>-870.63</v>
      </c>
      <c r="J188" s="12">
        <v>1.29</v>
      </c>
      <c r="K188" s="36">
        <v>-3.8861E-3</v>
      </c>
      <c r="L188" s="36">
        <v>1.8768999999999999E-4</v>
      </c>
      <c r="M188" s="36">
        <v>-2.7360999999999999E-6</v>
      </c>
      <c r="N188" s="41">
        <v>7.0359999999999996</v>
      </c>
      <c r="P188" s="9" t="s">
        <v>328</v>
      </c>
      <c r="Q188" s="9" t="s">
        <v>329</v>
      </c>
      <c r="S188" s="1">
        <v>42801</v>
      </c>
      <c r="T188" s="36">
        <v>3.4870000000000002E-4</v>
      </c>
      <c r="U188" s="12">
        <v>-814.11</v>
      </c>
      <c r="V188" s="12">
        <v>1.31</v>
      </c>
      <c r="W188" s="36">
        <v>-4.3321999999999996E-3</v>
      </c>
      <c r="X188" s="36">
        <v>2.1723000000000001E-4</v>
      </c>
      <c r="Y188" s="36">
        <v>-3.1951999999999999E-6</v>
      </c>
      <c r="Z188">
        <v>3.5999999999999997E-2</v>
      </c>
      <c r="AB188" s="9" t="s">
        <v>387</v>
      </c>
    </row>
    <row r="189" spans="1:28" x14ac:dyDescent="0.25">
      <c r="A189">
        <v>20230515</v>
      </c>
      <c r="C189" s="9" t="s">
        <v>326</v>
      </c>
      <c r="D189" s="9" t="s">
        <v>327</v>
      </c>
      <c r="E189" s="9" t="s">
        <v>171</v>
      </c>
      <c r="G189" s="9" t="s">
        <v>330</v>
      </c>
      <c r="H189" s="36">
        <v>2.9807E-4</v>
      </c>
      <c r="I189" s="12">
        <v>-870.63</v>
      </c>
      <c r="J189" s="12">
        <v>1.29</v>
      </c>
      <c r="K189" s="36">
        <v>-3.8861E-3</v>
      </c>
      <c r="L189" s="36">
        <v>1.8768999999999999E-4</v>
      </c>
      <c r="M189" s="36">
        <v>-2.7360999999999999E-6</v>
      </c>
      <c r="N189" s="41">
        <v>7.0359999999999996</v>
      </c>
      <c r="P189" s="9" t="s">
        <v>328</v>
      </c>
      <c r="Q189" s="9" t="s">
        <v>329</v>
      </c>
      <c r="S189" s="1">
        <v>42801</v>
      </c>
      <c r="T189" s="36">
        <v>3.4870000000000002E-4</v>
      </c>
      <c r="U189" s="12">
        <v>-814.11</v>
      </c>
      <c r="V189" s="12">
        <v>1.31</v>
      </c>
      <c r="W189" s="36">
        <v>-4.3321999999999996E-3</v>
      </c>
      <c r="X189" s="36">
        <v>2.1723000000000001E-4</v>
      </c>
      <c r="Y189" s="36">
        <v>-3.1951999999999999E-6</v>
      </c>
      <c r="Z189">
        <v>3.5999999999999997E-2</v>
      </c>
      <c r="AB189" s="9" t="s">
        <v>387</v>
      </c>
    </row>
    <row r="190" spans="1:28" x14ac:dyDescent="0.25">
      <c r="A190">
        <v>20230607</v>
      </c>
      <c r="C190" s="9" t="s">
        <v>326</v>
      </c>
      <c r="D190" s="9" t="s">
        <v>327</v>
      </c>
      <c r="E190" s="9" t="s">
        <v>171</v>
      </c>
      <c r="G190" s="9" t="s">
        <v>330</v>
      </c>
      <c r="H190" s="36">
        <v>2.9807E-4</v>
      </c>
      <c r="I190" s="12">
        <v>-870.63</v>
      </c>
      <c r="J190" s="12">
        <v>1.29</v>
      </c>
      <c r="K190" s="36">
        <v>-3.8861E-3</v>
      </c>
      <c r="L190" s="36">
        <v>1.8768999999999999E-4</v>
      </c>
      <c r="M190" s="36">
        <v>-2.7360999999999999E-6</v>
      </c>
      <c r="N190" s="41">
        <v>7.0359999999999996</v>
      </c>
      <c r="P190" s="9" t="s">
        <v>328</v>
      </c>
      <c r="Q190" s="9" t="s">
        <v>329</v>
      </c>
      <c r="S190" s="1">
        <v>42801</v>
      </c>
      <c r="T190" s="36">
        <v>3.4870000000000002E-4</v>
      </c>
      <c r="U190" s="12">
        <v>-814.11</v>
      </c>
      <c r="V190" s="12">
        <v>1.31</v>
      </c>
      <c r="W190" s="36">
        <v>-4.3321999999999996E-3</v>
      </c>
      <c r="X190" s="36">
        <v>2.1723000000000001E-4</v>
      </c>
      <c r="Y190" s="36">
        <v>-3.1951999999999999E-6</v>
      </c>
      <c r="Z190">
        <v>3.5999999999999997E-2</v>
      </c>
      <c r="AB190" s="9" t="s">
        <v>387</v>
      </c>
    </row>
    <row r="191" spans="1:28" x14ac:dyDescent="0.25">
      <c r="A191">
        <v>20230707</v>
      </c>
      <c r="C191" s="9" t="s">
        <v>326</v>
      </c>
      <c r="D191" s="9" t="s">
        <v>327</v>
      </c>
      <c r="E191" s="9" t="s">
        <v>171</v>
      </c>
      <c r="G191" s="9" t="s">
        <v>330</v>
      </c>
      <c r="H191" s="36">
        <v>2.9807E-4</v>
      </c>
      <c r="I191" s="12">
        <v>-870.63</v>
      </c>
      <c r="J191" s="12">
        <v>1.29</v>
      </c>
      <c r="K191" s="36">
        <v>-3.8861E-3</v>
      </c>
      <c r="L191" s="36">
        <v>1.8768999999999999E-4</v>
      </c>
      <c r="M191" s="36">
        <v>-2.7360999999999999E-6</v>
      </c>
      <c r="N191" s="41">
        <v>7.0359999999999996</v>
      </c>
      <c r="P191" s="9" t="s">
        <v>328</v>
      </c>
      <c r="Q191" s="9" t="s">
        <v>329</v>
      </c>
      <c r="S191" s="1">
        <v>42801</v>
      </c>
      <c r="T191" s="36">
        <v>3.4870000000000002E-4</v>
      </c>
      <c r="U191" s="12">
        <v>-814.11</v>
      </c>
      <c r="V191" s="12">
        <v>1.31</v>
      </c>
      <c r="W191" s="36">
        <v>-4.3321999999999996E-3</v>
      </c>
      <c r="X191" s="36">
        <v>2.1723000000000001E-4</v>
      </c>
      <c r="Y191" s="36">
        <v>-3.1951999999999999E-6</v>
      </c>
      <c r="Z191">
        <v>3.5999999999999997E-2</v>
      </c>
      <c r="AB191" s="9" t="s">
        <v>387</v>
      </c>
    </row>
    <row r="192" spans="1:28" x14ac:dyDescent="0.25">
      <c r="A192">
        <v>20230809</v>
      </c>
      <c r="C192" s="9" t="s">
        <v>326</v>
      </c>
      <c r="D192" s="9" t="s">
        <v>327</v>
      </c>
      <c r="E192" s="9" t="s">
        <v>171</v>
      </c>
      <c r="G192" s="9" t="s">
        <v>330</v>
      </c>
      <c r="H192" s="36">
        <v>2.9807E-4</v>
      </c>
      <c r="I192" s="12">
        <v>-870.63</v>
      </c>
      <c r="J192" s="12">
        <v>1.29</v>
      </c>
      <c r="K192" s="36">
        <v>-3.8861E-3</v>
      </c>
      <c r="L192" s="36">
        <v>1.8768999999999999E-4</v>
      </c>
      <c r="M192" s="36">
        <v>-2.7360999999999999E-6</v>
      </c>
      <c r="N192" s="41">
        <v>7.0359999999999996</v>
      </c>
      <c r="P192" s="9" t="s">
        <v>328</v>
      </c>
      <c r="Q192" s="9" t="s">
        <v>329</v>
      </c>
      <c r="S192" s="1">
        <v>42801</v>
      </c>
      <c r="T192" s="36">
        <v>3.4870000000000002E-4</v>
      </c>
      <c r="U192" s="12">
        <v>-814.11</v>
      </c>
      <c r="V192" s="12">
        <v>1.31</v>
      </c>
      <c r="W192" s="36">
        <v>-4.3321999999999996E-3</v>
      </c>
      <c r="X192" s="36">
        <v>2.1723000000000001E-4</v>
      </c>
      <c r="Y192" s="36">
        <v>-3.1951999999999999E-6</v>
      </c>
      <c r="Z192">
        <v>3.5999999999999997E-2</v>
      </c>
      <c r="AB192" s="9" t="s">
        <v>387</v>
      </c>
    </row>
    <row r="193" spans="1:28" x14ac:dyDescent="0.25">
      <c r="A193">
        <v>20230901</v>
      </c>
      <c r="C193" s="9" t="s">
        <v>326</v>
      </c>
      <c r="D193" s="9" t="s">
        <v>327</v>
      </c>
      <c r="E193" s="9" t="s">
        <v>171</v>
      </c>
      <c r="G193" s="9" t="s">
        <v>330</v>
      </c>
      <c r="H193" s="36">
        <v>2.9807E-4</v>
      </c>
      <c r="I193" s="12">
        <v>-870.63</v>
      </c>
      <c r="J193" s="12">
        <v>1.29</v>
      </c>
      <c r="K193" s="36">
        <v>-3.8861E-3</v>
      </c>
      <c r="L193" s="36">
        <v>1.8768999999999999E-4</v>
      </c>
      <c r="M193" s="36">
        <v>-2.7360999999999999E-6</v>
      </c>
      <c r="N193" s="41">
        <v>7.0359999999999996</v>
      </c>
      <c r="P193" s="9" t="s">
        <v>328</v>
      </c>
      <c r="Q193" s="9" t="s">
        <v>329</v>
      </c>
      <c r="S193" s="1">
        <v>42801</v>
      </c>
      <c r="T193" s="36">
        <v>3.4870000000000002E-4</v>
      </c>
      <c r="U193" s="12">
        <v>-814.11</v>
      </c>
      <c r="V193" s="12">
        <v>1.31</v>
      </c>
      <c r="W193" s="36">
        <v>-4.3321999999999996E-3</v>
      </c>
      <c r="X193" s="36">
        <v>2.1723000000000001E-4</v>
      </c>
      <c r="Y193" s="36">
        <v>-3.1951999999999999E-6</v>
      </c>
      <c r="Z193">
        <v>3.5999999999999997E-2</v>
      </c>
      <c r="AB193" s="9" t="s">
        <v>387</v>
      </c>
    </row>
    <row r="194" spans="1:28" x14ac:dyDescent="0.25">
      <c r="A194">
        <v>20230927</v>
      </c>
      <c r="C194" s="9" t="s">
        <v>326</v>
      </c>
      <c r="D194" s="9" t="s">
        <v>327</v>
      </c>
      <c r="E194" s="9" t="s">
        <v>171</v>
      </c>
      <c r="G194" s="9" t="s">
        <v>330</v>
      </c>
      <c r="H194" s="36">
        <v>2.9807E-4</v>
      </c>
      <c r="I194" s="12">
        <v>-870.63</v>
      </c>
      <c r="J194" s="12">
        <v>1.29</v>
      </c>
      <c r="K194" s="36">
        <v>-3.8861E-3</v>
      </c>
      <c r="L194" s="36">
        <v>1.8768999999999999E-4</v>
      </c>
      <c r="M194" s="36">
        <v>-2.7360999999999999E-6</v>
      </c>
      <c r="N194" s="41">
        <v>7.0359999999999996</v>
      </c>
      <c r="P194" s="9" t="s">
        <v>328</v>
      </c>
      <c r="Q194" s="9" t="s">
        <v>329</v>
      </c>
      <c r="S194" s="1">
        <v>42801</v>
      </c>
      <c r="T194" s="36">
        <v>3.4870000000000002E-4</v>
      </c>
      <c r="U194" s="12">
        <v>-814.11</v>
      </c>
      <c r="V194" s="12">
        <v>1.31</v>
      </c>
      <c r="W194" s="36">
        <v>-4.3321999999999996E-3</v>
      </c>
      <c r="X194" s="36">
        <v>2.1723000000000001E-4</v>
      </c>
      <c r="Y194" s="36">
        <v>-3.1951999999999999E-6</v>
      </c>
      <c r="Z194">
        <v>3.5999999999999997E-2</v>
      </c>
      <c r="AB194" s="9" t="s">
        <v>387</v>
      </c>
    </row>
    <row r="195" spans="1:28" x14ac:dyDescent="0.25">
      <c r="A195">
        <v>20231018</v>
      </c>
      <c r="C195" s="9" t="s">
        <v>326</v>
      </c>
      <c r="D195" s="9" t="s">
        <v>327</v>
      </c>
      <c r="E195" s="9" t="s">
        <v>171</v>
      </c>
      <c r="G195" s="9" t="s">
        <v>330</v>
      </c>
      <c r="H195" s="36">
        <v>2.9807E-4</v>
      </c>
      <c r="I195" s="12">
        <v>-870.63</v>
      </c>
      <c r="J195" s="12">
        <v>1.29</v>
      </c>
      <c r="K195" s="36">
        <v>-3.8861E-3</v>
      </c>
      <c r="L195" s="36">
        <v>1.8768999999999999E-4</v>
      </c>
      <c r="M195" s="36">
        <v>-2.7360999999999999E-6</v>
      </c>
      <c r="N195" s="41">
        <v>7.0359999999999996</v>
      </c>
      <c r="P195" s="9" t="s">
        <v>328</v>
      </c>
      <c r="Q195" s="9" t="s">
        <v>329</v>
      </c>
      <c r="S195" s="1">
        <v>42801</v>
      </c>
      <c r="T195" s="36">
        <v>3.4870000000000002E-4</v>
      </c>
      <c r="U195" s="12">
        <v>-814.11</v>
      </c>
      <c r="V195" s="12">
        <v>1.31</v>
      </c>
      <c r="W195" s="36">
        <v>-4.3321999999999996E-3</v>
      </c>
      <c r="X195" s="36">
        <v>2.1723000000000001E-4</v>
      </c>
      <c r="Y195" s="36">
        <v>-3.1951999999999999E-6</v>
      </c>
      <c r="Z195">
        <v>3.5999999999999997E-2</v>
      </c>
      <c r="AB195" s="9" t="s">
        <v>387</v>
      </c>
    </row>
    <row r="196" spans="1:28" x14ac:dyDescent="0.25">
      <c r="A196">
        <v>20231031</v>
      </c>
      <c r="C196" s="9" t="s">
        <v>326</v>
      </c>
      <c r="D196" s="9" t="s">
        <v>327</v>
      </c>
      <c r="E196" s="9" t="s">
        <v>171</v>
      </c>
      <c r="G196" s="9" t="s">
        <v>330</v>
      </c>
      <c r="H196" s="36">
        <v>2.9807E-4</v>
      </c>
      <c r="I196" s="12">
        <v>-870.63</v>
      </c>
      <c r="J196" s="12">
        <v>1.29</v>
      </c>
      <c r="K196" s="36">
        <v>-3.8861E-3</v>
      </c>
      <c r="L196" s="36">
        <v>1.8768999999999999E-4</v>
      </c>
      <c r="M196" s="36">
        <v>-2.7360999999999999E-6</v>
      </c>
      <c r="N196" s="41">
        <v>7.0359999999999996</v>
      </c>
      <c r="P196" s="9" t="s">
        <v>328</v>
      </c>
      <c r="Q196" s="9" t="s">
        <v>329</v>
      </c>
      <c r="S196" s="1">
        <v>42801</v>
      </c>
      <c r="T196" s="36">
        <v>3.4870000000000002E-4</v>
      </c>
      <c r="U196" s="12">
        <v>-814.11</v>
      </c>
      <c r="V196" s="12">
        <v>1.31</v>
      </c>
      <c r="W196" s="36">
        <v>-4.3321999999999996E-3</v>
      </c>
      <c r="X196" s="36">
        <v>2.1723000000000001E-4</v>
      </c>
      <c r="Y196" s="36">
        <v>-3.1951999999999999E-6</v>
      </c>
      <c r="Z196">
        <v>3.5999999999999997E-2</v>
      </c>
      <c r="AB196" s="9" t="s">
        <v>387</v>
      </c>
    </row>
    <row r="197" spans="1:28" x14ac:dyDescent="0.25">
      <c r="A197">
        <v>20231108</v>
      </c>
      <c r="C197" s="9" t="s">
        <v>326</v>
      </c>
      <c r="D197" s="9" t="s">
        <v>327</v>
      </c>
      <c r="E197" s="9" t="s">
        <v>171</v>
      </c>
      <c r="G197" s="9" t="s">
        <v>330</v>
      </c>
      <c r="H197" s="36">
        <v>2.9807E-4</v>
      </c>
      <c r="I197" s="12">
        <v>-870.63</v>
      </c>
      <c r="J197" s="12">
        <v>1.29</v>
      </c>
      <c r="K197" s="36">
        <v>-3.8861E-3</v>
      </c>
      <c r="L197" s="36">
        <v>1.8768999999999999E-4</v>
      </c>
      <c r="M197" s="36">
        <v>-2.7360999999999999E-6</v>
      </c>
      <c r="N197" s="41">
        <v>7.0359999999999996</v>
      </c>
      <c r="P197" s="9" t="s">
        <v>328</v>
      </c>
      <c r="Q197" s="9" t="s">
        <v>329</v>
      </c>
      <c r="S197" s="1">
        <v>42801</v>
      </c>
      <c r="T197" s="36">
        <v>3.4870000000000002E-4</v>
      </c>
      <c r="U197" s="12">
        <v>-814.11</v>
      </c>
      <c r="V197" s="12">
        <v>1.31</v>
      </c>
      <c r="W197" s="36">
        <v>-4.3321999999999996E-3</v>
      </c>
      <c r="X197" s="36">
        <v>2.1723000000000001E-4</v>
      </c>
      <c r="Y197" s="36">
        <v>-3.1951999999999999E-6</v>
      </c>
      <c r="Z197">
        <v>3.5999999999999997E-2</v>
      </c>
      <c r="AB197" s="9" t="s">
        <v>387</v>
      </c>
    </row>
    <row r="198" spans="1:28" x14ac:dyDescent="0.25">
      <c r="A198">
        <v>20231130</v>
      </c>
      <c r="C198" s="9" t="s">
        <v>326</v>
      </c>
      <c r="D198" s="9" t="s">
        <v>327</v>
      </c>
      <c r="E198" s="9" t="s">
        <v>171</v>
      </c>
      <c r="G198" s="9" t="s">
        <v>330</v>
      </c>
      <c r="H198" s="36">
        <v>2.9807E-4</v>
      </c>
      <c r="I198" s="12">
        <v>-870.63</v>
      </c>
      <c r="J198" s="12">
        <v>1.29</v>
      </c>
      <c r="K198" s="36">
        <v>-3.8861E-3</v>
      </c>
      <c r="L198" s="36">
        <v>1.8768999999999999E-4</v>
      </c>
      <c r="M198" s="36">
        <v>-2.7360999999999999E-6</v>
      </c>
      <c r="N198" s="41">
        <v>7.0359999999999996</v>
      </c>
      <c r="P198" s="9" t="s">
        <v>328</v>
      </c>
      <c r="Q198" s="9" t="s">
        <v>329</v>
      </c>
      <c r="S198" s="1">
        <v>42801</v>
      </c>
      <c r="T198" s="36">
        <v>3.4870000000000002E-4</v>
      </c>
      <c r="U198" s="12">
        <v>-814.11</v>
      </c>
      <c r="V198" s="12">
        <v>1.31</v>
      </c>
      <c r="W198" s="36">
        <v>-4.3321999999999996E-3</v>
      </c>
      <c r="X198" s="36">
        <v>2.1723000000000001E-4</v>
      </c>
      <c r="Y198" s="36">
        <v>-3.1951999999999999E-6</v>
      </c>
      <c r="Z198">
        <v>3.5999999999999997E-2</v>
      </c>
      <c r="AB198" s="9" t="s">
        <v>387</v>
      </c>
    </row>
    <row r="199" spans="1:28" x14ac:dyDescent="0.25">
      <c r="A199">
        <v>20240118</v>
      </c>
      <c r="C199" s="9" t="s">
        <v>326</v>
      </c>
      <c r="D199" s="9" t="s">
        <v>327</v>
      </c>
      <c r="E199" s="9" t="s">
        <v>171</v>
      </c>
      <c r="G199" s="9" t="s">
        <v>330</v>
      </c>
      <c r="H199" s="36">
        <v>2.9807E-4</v>
      </c>
      <c r="I199" s="12">
        <v>-870.63</v>
      </c>
      <c r="J199" s="12">
        <v>1.29</v>
      </c>
      <c r="K199" s="36">
        <v>-3.8861E-3</v>
      </c>
      <c r="L199" s="36">
        <v>1.8768999999999999E-4</v>
      </c>
      <c r="M199" s="36">
        <v>-2.7360999999999999E-6</v>
      </c>
      <c r="N199" s="41">
        <v>7.0359999999999996</v>
      </c>
      <c r="P199" s="9" t="s">
        <v>328</v>
      </c>
      <c r="Q199" s="9" t="s">
        <v>329</v>
      </c>
      <c r="S199" s="1">
        <v>42801</v>
      </c>
      <c r="T199" s="36">
        <v>3.4870000000000002E-4</v>
      </c>
      <c r="U199" s="12">
        <v>-814.11</v>
      </c>
      <c r="V199" s="12">
        <v>1.31</v>
      </c>
      <c r="W199" s="36">
        <v>-4.3321999999999996E-3</v>
      </c>
      <c r="X199" s="36">
        <v>2.1723000000000001E-4</v>
      </c>
      <c r="Y199" s="36">
        <v>-3.1951999999999999E-6</v>
      </c>
      <c r="Z199">
        <v>3.5999999999999997E-2</v>
      </c>
      <c r="AB199" s="9" t="s">
        <v>387</v>
      </c>
    </row>
    <row r="200" spans="1:28" x14ac:dyDescent="0.25">
      <c r="A200">
        <v>20240228</v>
      </c>
      <c r="C200" s="9" t="s">
        <v>326</v>
      </c>
      <c r="D200" s="9" t="s">
        <v>327</v>
      </c>
      <c r="E200" s="9" t="s">
        <v>171</v>
      </c>
      <c r="G200" s="9" t="s">
        <v>330</v>
      </c>
      <c r="H200" s="36">
        <v>2.9807E-4</v>
      </c>
      <c r="I200" s="12">
        <v>-870.63</v>
      </c>
      <c r="J200" s="12">
        <v>1.29</v>
      </c>
      <c r="K200" s="36">
        <v>-3.8861E-3</v>
      </c>
      <c r="L200" s="36">
        <v>1.8768999999999999E-4</v>
      </c>
      <c r="M200" s="36">
        <v>-2.7360999999999999E-6</v>
      </c>
      <c r="N200" s="41">
        <v>7.0359999999999996</v>
      </c>
      <c r="P200" s="9" t="s">
        <v>328</v>
      </c>
      <c r="Q200" s="9" t="s">
        <v>329</v>
      </c>
      <c r="S200" s="1">
        <v>42801</v>
      </c>
      <c r="T200" s="36">
        <v>3.4870000000000002E-4</v>
      </c>
      <c r="U200" s="12">
        <v>-814.11</v>
      </c>
      <c r="V200" s="12">
        <v>1.31</v>
      </c>
      <c r="W200" s="36">
        <v>-4.3321999999999996E-3</v>
      </c>
      <c r="X200" s="36">
        <v>2.1723000000000001E-4</v>
      </c>
      <c r="Y200" s="36">
        <v>-3.1951999999999999E-6</v>
      </c>
      <c r="Z200">
        <v>3.5999999999999997E-2</v>
      </c>
      <c r="AB200" s="9" t="s">
        <v>387</v>
      </c>
    </row>
    <row r="201" spans="1:28" x14ac:dyDescent="0.25">
      <c r="A201">
        <v>20240415</v>
      </c>
      <c r="C201" s="9" t="s">
        <v>326</v>
      </c>
      <c r="D201" s="9" t="s">
        <v>327</v>
      </c>
      <c r="E201" s="9" t="s">
        <v>171</v>
      </c>
      <c r="G201" s="9" t="s">
        <v>330</v>
      </c>
      <c r="H201" s="36">
        <v>2.9807E-4</v>
      </c>
      <c r="I201" s="12">
        <v>-870.63</v>
      </c>
      <c r="J201" s="12">
        <v>1.29</v>
      </c>
      <c r="K201" s="36">
        <v>-3.8861E-3</v>
      </c>
      <c r="L201" s="36">
        <v>1.8768999999999999E-4</v>
      </c>
      <c r="M201" s="36">
        <v>-2.7360999999999999E-6</v>
      </c>
      <c r="N201" s="41">
        <v>7.0359999999999996</v>
      </c>
      <c r="P201" s="9" t="s">
        <v>328</v>
      </c>
      <c r="Q201" s="9" t="s">
        <v>329</v>
      </c>
      <c r="S201" s="1">
        <v>42801</v>
      </c>
      <c r="T201" s="36">
        <v>3.4870000000000002E-4</v>
      </c>
      <c r="U201" s="12">
        <v>-814.11</v>
      </c>
      <c r="V201" s="12">
        <v>1.31</v>
      </c>
      <c r="W201" s="36">
        <v>-4.3321999999999996E-3</v>
      </c>
      <c r="X201" s="36">
        <v>2.1723000000000001E-4</v>
      </c>
      <c r="Y201" s="36">
        <v>-3.1951999999999999E-6</v>
      </c>
      <c r="Z201">
        <v>3.5999999999999997E-2</v>
      </c>
      <c r="AB201" s="9" t="s">
        <v>387</v>
      </c>
    </row>
    <row r="202" spans="1:28" x14ac:dyDescent="0.25">
      <c r="A202">
        <v>20240516</v>
      </c>
      <c r="C202" s="9" t="s">
        <v>326</v>
      </c>
      <c r="D202" s="9" t="s">
        <v>327</v>
      </c>
      <c r="E202" s="9" t="s">
        <v>171</v>
      </c>
      <c r="G202" s="9" t="s">
        <v>330</v>
      </c>
      <c r="H202" s="36">
        <v>2.9807E-4</v>
      </c>
      <c r="I202" s="12">
        <v>-870.63</v>
      </c>
      <c r="J202" s="12">
        <v>1.29</v>
      </c>
      <c r="K202" s="36">
        <v>-3.8861E-3</v>
      </c>
      <c r="L202" s="36">
        <v>1.8768999999999999E-4</v>
      </c>
      <c r="M202" s="36">
        <v>-2.7360999999999999E-6</v>
      </c>
      <c r="N202" s="41">
        <v>7.0359999999999996</v>
      </c>
      <c r="P202" s="9" t="s">
        <v>328</v>
      </c>
      <c r="Q202" s="9" t="s">
        <v>329</v>
      </c>
      <c r="S202" s="1">
        <v>42801</v>
      </c>
      <c r="T202" s="36">
        <v>3.4870000000000002E-4</v>
      </c>
      <c r="U202" s="12">
        <v>-814.11</v>
      </c>
      <c r="V202" s="12">
        <v>1.31</v>
      </c>
      <c r="W202" s="36">
        <v>-4.3321999999999996E-3</v>
      </c>
      <c r="X202" s="36">
        <v>2.1723000000000001E-4</v>
      </c>
      <c r="Y202" s="36">
        <v>-3.1951999999999999E-6</v>
      </c>
      <c r="Z202">
        <v>3.5999999999999997E-2</v>
      </c>
      <c r="AB202" s="9" t="s">
        <v>387</v>
      </c>
    </row>
    <row r="203" spans="1:28" x14ac:dyDescent="0.25">
      <c r="A203">
        <v>20240708</v>
      </c>
      <c r="C203" s="9" t="s">
        <v>326</v>
      </c>
      <c r="D203" s="9" t="s">
        <v>327</v>
      </c>
      <c r="E203" s="9" t="s">
        <v>171</v>
      </c>
      <c r="G203" s="9" t="s">
        <v>330</v>
      </c>
      <c r="H203" s="36">
        <v>2.9807E-4</v>
      </c>
      <c r="I203" s="12">
        <v>-870.63</v>
      </c>
      <c r="J203" s="12">
        <v>1.29</v>
      </c>
      <c r="K203" s="36">
        <v>-3.8861E-3</v>
      </c>
      <c r="L203" s="36">
        <v>1.8768999999999999E-4</v>
      </c>
      <c r="M203" s="36">
        <v>-2.7360999999999999E-6</v>
      </c>
      <c r="N203" s="41">
        <v>7.0359999999999996</v>
      </c>
      <c r="P203" s="9" t="s">
        <v>328</v>
      </c>
      <c r="Q203" s="9" t="s">
        <v>329</v>
      </c>
      <c r="S203" s="1">
        <v>42801</v>
      </c>
      <c r="T203" s="36">
        <v>3.4870000000000002E-4</v>
      </c>
      <c r="U203" s="12">
        <v>-814.11</v>
      </c>
      <c r="V203" s="12">
        <v>1.31</v>
      </c>
      <c r="W203" s="36">
        <v>-4.3321999999999996E-3</v>
      </c>
      <c r="X203" s="36">
        <v>2.1723000000000001E-4</v>
      </c>
      <c r="Y203" s="36">
        <v>-3.1951999999999999E-6</v>
      </c>
      <c r="Z203">
        <v>3.5999999999999997E-2</v>
      </c>
      <c r="AB203" s="9" t="s">
        <v>387</v>
      </c>
    </row>
    <row r="204" spans="1:28" x14ac:dyDescent="0.25">
      <c r="A204">
        <v>20240807</v>
      </c>
      <c r="C204" s="9" t="s">
        <v>326</v>
      </c>
      <c r="D204" s="9" t="s">
        <v>327</v>
      </c>
      <c r="E204" s="9" t="s">
        <v>171</v>
      </c>
      <c r="G204" s="9" t="s">
        <v>330</v>
      </c>
      <c r="H204" s="36">
        <v>2.9807E-4</v>
      </c>
      <c r="I204" s="12">
        <v>-870.63</v>
      </c>
      <c r="J204" s="12">
        <v>1.29</v>
      </c>
      <c r="K204" s="36">
        <v>-3.8861E-3</v>
      </c>
      <c r="L204" s="36">
        <v>1.8768999999999999E-4</v>
      </c>
      <c r="M204" s="36">
        <v>-2.7360999999999999E-6</v>
      </c>
      <c r="N204" s="41">
        <v>7.0359999999999996</v>
      </c>
      <c r="P204" s="9" t="s">
        <v>328</v>
      </c>
      <c r="Q204" s="9" t="s">
        <v>329</v>
      </c>
      <c r="S204" s="1">
        <v>42801</v>
      </c>
      <c r="T204" s="36">
        <v>3.4870000000000002E-4</v>
      </c>
      <c r="U204" s="12">
        <v>-814.11</v>
      </c>
      <c r="V204" s="12">
        <v>1.31</v>
      </c>
      <c r="W204" s="36">
        <v>-4.3321999999999996E-3</v>
      </c>
      <c r="X204" s="36">
        <v>2.1723000000000001E-4</v>
      </c>
      <c r="Y204" s="36">
        <v>-3.1951999999999999E-6</v>
      </c>
      <c r="Z204">
        <v>3.5999999999999997E-2</v>
      </c>
      <c r="AB204" s="9" t="s">
        <v>387</v>
      </c>
    </row>
    <row r="205" spans="1:28" x14ac:dyDescent="0.25">
      <c r="A205">
        <v>20240911</v>
      </c>
      <c r="C205" s="9" t="s">
        <v>326</v>
      </c>
      <c r="D205" s="9" t="s">
        <v>327</v>
      </c>
      <c r="E205" s="9" t="s">
        <v>171</v>
      </c>
      <c r="G205" s="9" t="s">
        <v>330</v>
      </c>
      <c r="H205" s="36">
        <v>2.9807E-4</v>
      </c>
      <c r="I205" s="12">
        <v>-870.63</v>
      </c>
      <c r="J205" s="12">
        <v>1.29</v>
      </c>
      <c r="K205" s="36">
        <v>-3.8861E-3</v>
      </c>
      <c r="L205" s="36">
        <v>1.8768999999999999E-4</v>
      </c>
      <c r="M205" s="36">
        <v>-2.7360999999999999E-6</v>
      </c>
      <c r="N205" s="41">
        <v>7.0359999999999996</v>
      </c>
      <c r="P205" s="9" t="s">
        <v>328</v>
      </c>
      <c r="Q205" s="9" t="s">
        <v>329</v>
      </c>
      <c r="S205" s="1">
        <v>42801</v>
      </c>
      <c r="T205" s="36">
        <v>3.4870000000000002E-4</v>
      </c>
      <c r="U205" s="12">
        <v>-814.11</v>
      </c>
      <c r="V205" s="12">
        <v>1.31</v>
      </c>
      <c r="W205" s="36">
        <v>-4.3321999999999996E-3</v>
      </c>
      <c r="X205" s="36">
        <v>2.1723000000000001E-4</v>
      </c>
      <c r="Y205" s="36">
        <v>-3.1951999999999999E-6</v>
      </c>
      <c r="Z205">
        <v>3.5999999999999997E-2</v>
      </c>
      <c r="AB205" s="9" t="s">
        <v>387</v>
      </c>
    </row>
    <row r="206" spans="1:28" x14ac:dyDescent="0.25">
      <c r="A206">
        <v>20241007</v>
      </c>
      <c r="C206" s="9" t="s">
        <v>326</v>
      </c>
      <c r="D206" s="9" t="s">
        <v>327</v>
      </c>
      <c r="E206" s="9" t="s">
        <v>171</v>
      </c>
      <c r="G206" s="9" t="s">
        <v>330</v>
      </c>
      <c r="H206" s="36">
        <v>2.9807E-4</v>
      </c>
      <c r="I206" s="12">
        <v>-870.63</v>
      </c>
      <c r="J206" s="12">
        <v>1.29</v>
      </c>
      <c r="K206" s="36">
        <v>-3.8861E-3</v>
      </c>
      <c r="L206" s="36">
        <v>1.8768999999999999E-4</v>
      </c>
      <c r="M206" s="36">
        <v>-2.7360999999999999E-6</v>
      </c>
      <c r="N206" s="41">
        <v>7.0359999999999996</v>
      </c>
      <c r="P206" s="9" t="s">
        <v>328</v>
      </c>
      <c r="Q206" s="9" t="s">
        <v>329</v>
      </c>
      <c r="S206" s="1">
        <v>42801</v>
      </c>
      <c r="T206" s="36">
        <v>3.4870000000000002E-4</v>
      </c>
      <c r="U206" s="12">
        <v>-814.11</v>
      </c>
      <c r="V206" s="12">
        <v>1.31</v>
      </c>
      <c r="W206" s="36">
        <v>-4.3321999999999996E-3</v>
      </c>
      <c r="X206" s="36">
        <v>2.1723000000000001E-4</v>
      </c>
      <c r="Y206" s="36">
        <v>-3.1951999999999999E-6</v>
      </c>
      <c r="Z206">
        <v>3.5999999999999997E-2</v>
      </c>
      <c r="AB206" s="9" t="s">
        <v>387</v>
      </c>
    </row>
    <row r="207" spans="1:28" x14ac:dyDescent="0.25">
      <c r="A207">
        <v>20241119</v>
      </c>
      <c r="C207" s="9" t="s">
        <v>326</v>
      </c>
      <c r="D207" s="9" t="s">
        <v>327</v>
      </c>
      <c r="E207" s="9" t="s">
        <v>171</v>
      </c>
      <c r="G207" s="9" t="s">
        <v>330</v>
      </c>
      <c r="H207" s="36">
        <v>2.9807E-4</v>
      </c>
      <c r="I207" s="12">
        <v>-870.63</v>
      </c>
      <c r="J207" s="12">
        <v>1.29</v>
      </c>
      <c r="K207" s="36">
        <v>-3.8861E-3</v>
      </c>
      <c r="L207" s="36">
        <v>1.8768999999999999E-4</v>
      </c>
      <c r="M207" s="36">
        <v>-2.7360999999999999E-6</v>
      </c>
      <c r="N207" s="41">
        <v>7.0359999999999996</v>
      </c>
      <c r="P207" s="9" t="s">
        <v>328</v>
      </c>
      <c r="Q207" s="9" t="s">
        <v>329</v>
      </c>
      <c r="S207" s="1">
        <v>42801</v>
      </c>
      <c r="T207" s="36">
        <v>3.4870000000000002E-4</v>
      </c>
      <c r="U207" s="12">
        <v>-814.11</v>
      </c>
      <c r="V207" s="12">
        <v>1.31</v>
      </c>
      <c r="W207" s="36">
        <v>-4.3321999999999996E-3</v>
      </c>
      <c r="X207" s="36">
        <v>2.1723000000000001E-4</v>
      </c>
      <c r="Y207" s="36">
        <v>-3.1951999999999999E-6</v>
      </c>
      <c r="Z207">
        <v>3.5999999999999997E-2</v>
      </c>
      <c r="AB207" s="9" t="s">
        <v>387</v>
      </c>
    </row>
    <row r="208" spans="1:28" x14ac:dyDescent="0.25">
      <c r="A208">
        <v>20250107</v>
      </c>
      <c r="C208" s="9" t="s">
        <v>326</v>
      </c>
      <c r="D208" s="9" t="s">
        <v>327</v>
      </c>
      <c r="E208" s="9" t="s">
        <v>171</v>
      </c>
      <c r="G208" s="9" t="s">
        <v>330</v>
      </c>
      <c r="H208" s="36">
        <v>2.9807E-4</v>
      </c>
      <c r="I208" s="12">
        <v>-870.63</v>
      </c>
      <c r="J208" s="12">
        <v>1.29</v>
      </c>
      <c r="K208" s="36">
        <v>-3.8861E-3</v>
      </c>
      <c r="L208" s="36">
        <v>1.8768999999999999E-4</v>
      </c>
      <c r="M208" s="36">
        <v>-2.7360999999999999E-6</v>
      </c>
      <c r="N208" s="41">
        <v>7.0359999999999996</v>
      </c>
      <c r="P208" s="9" t="s">
        <v>328</v>
      </c>
      <c r="Q208" s="9" t="s">
        <v>329</v>
      </c>
      <c r="S208" s="1">
        <v>42801</v>
      </c>
      <c r="T208" s="36">
        <v>3.4870000000000002E-4</v>
      </c>
      <c r="U208" s="12">
        <v>-814.11</v>
      </c>
      <c r="V208" s="12">
        <v>1.31</v>
      </c>
      <c r="W208" s="36">
        <v>-4.3321999999999996E-3</v>
      </c>
      <c r="X208" s="36">
        <v>2.1723000000000001E-4</v>
      </c>
      <c r="Y208" s="36">
        <v>-3.1951999999999999E-6</v>
      </c>
      <c r="Z208">
        <v>3.5999999999999997E-2</v>
      </c>
      <c r="AB208" s="9" t="s">
        <v>387</v>
      </c>
    </row>
    <row r="209" spans="1:28" x14ac:dyDescent="0.25">
      <c r="A209">
        <v>20250311</v>
      </c>
      <c r="C209" s="9" t="s">
        <v>326</v>
      </c>
      <c r="D209" s="9" t="s">
        <v>327</v>
      </c>
      <c r="E209" s="9" t="s">
        <v>171</v>
      </c>
      <c r="G209" s="9" t="s">
        <v>330</v>
      </c>
      <c r="H209" s="36">
        <v>2.9807E-4</v>
      </c>
      <c r="I209" s="12">
        <v>-870.63</v>
      </c>
      <c r="J209" s="12">
        <v>1.29</v>
      </c>
      <c r="K209" s="36">
        <v>-3.8861E-3</v>
      </c>
      <c r="L209" s="36">
        <v>1.8768999999999999E-4</v>
      </c>
      <c r="M209" s="36">
        <v>-2.7360999999999999E-6</v>
      </c>
      <c r="N209" s="41">
        <v>7.0359999999999996</v>
      </c>
      <c r="P209" s="9" t="s">
        <v>328</v>
      </c>
      <c r="Q209" s="9" t="s">
        <v>329</v>
      </c>
      <c r="S209" s="1">
        <v>42801</v>
      </c>
      <c r="T209" s="36">
        <v>3.4870000000000002E-4</v>
      </c>
      <c r="U209" s="12">
        <v>-814.11</v>
      </c>
      <c r="V209" s="12">
        <v>1.31</v>
      </c>
      <c r="W209" s="36">
        <v>-4.3321999999999996E-3</v>
      </c>
      <c r="X209" s="36">
        <v>2.1723000000000001E-4</v>
      </c>
      <c r="Y209" s="36">
        <v>-3.1951999999999999E-6</v>
      </c>
      <c r="Z209">
        <v>3.5999999999999997E-2</v>
      </c>
      <c r="AB209" s="9" t="s">
        <v>387</v>
      </c>
    </row>
    <row r="210" spans="1:28" x14ac:dyDescent="0.25">
      <c r="A210">
        <v>20250415</v>
      </c>
      <c r="C210" s="9" t="s">
        <v>326</v>
      </c>
      <c r="D210" s="9" t="s">
        <v>327</v>
      </c>
      <c r="E210" s="9" t="s">
        <v>171</v>
      </c>
      <c r="G210" s="9" t="s">
        <v>330</v>
      </c>
      <c r="H210" s="36">
        <v>2.9807E-4</v>
      </c>
      <c r="I210" s="12">
        <v>-870.63</v>
      </c>
      <c r="J210" s="12">
        <v>1.29</v>
      </c>
      <c r="K210" s="36">
        <v>-3.8861E-3</v>
      </c>
      <c r="L210" s="36">
        <v>1.8768999999999999E-4</v>
      </c>
      <c r="M210" s="36">
        <v>-2.7360999999999999E-6</v>
      </c>
      <c r="N210" s="41">
        <v>7.0359999999999996</v>
      </c>
      <c r="P210" s="9" t="s">
        <v>328</v>
      </c>
      <c r="Q210" s="9" t="s">
        <v>329</v>
      </c>
      <c r="S210" s="1">
        <v>42801</v>
      </c>
      <c r="T210" s="36">
        <v>3.4870000000000002E-4</v>
      </c>
      <c r="U210" s="12">
        <v>-814.11</v>
      </c>
      <c r="V210" s="12">
        <v>1.31</v>
      </c>
      <c r="W210" s="36">
        <v>-4.3321999999999996E-3</v>
      </c>
      <c r="X210" s="36">
        <v>2.1723000000000001E-4</v>
      </c>
      <c r="Y210" s="36">
        <v>-3.1951999999999999E-6</v>
      </c>
      <c r="Z210">
        <v>3.5999999999999997E-2</v>
      </c>
      <c r="AB210" s="9" t="s">
        <v>387</v>
      </c>
    </row>
    <row r="211" spans="1:28" x14ac:dyDescent="0.25">
      <c r="A211">
        <v>20250527</v>
      </c>
      <c r="C211" s="9" t="s">
        <v>326</v>
      </c>
      <c r="D211" s="9" t="s">
        <v>327</v>
      </c>
      <c r="E211" s="9" t="s">
        <v>171</v>
      </c>
      <c r="G211" s="9" t="s">
        <v>330</v>
      </c>
      <c r="H211" s="36">
        <v>2.9807E-4</v>
      </c>
      <c r="I211" s="12">
        <v>-870.63</v>
      </c>
      <c r="J211" s="12">
        <v>1.29</v>
      </c>
      <c r="K211" s="36">
        <v>-3.8861E-3</v>
      </c>
      <c r="L211" s="36">
        <v>1.8768999999999999E-4</v>
      </c>
      <c r="M211" s="36">
        <v>-2.7360999999999999E-6</v>
      </c>
      <c r="N211" s="41">
        <v>7.0359999999999996</v>
      </c>
      <c r="P211" s="9" t="s">
        <v>328</v>
      </c>
      <c r="Q211" s="9" t="s">
        <v>329</v>
      </c>
      <c r="S211" s="1">
        <v>42801</v>
      </c>
      <c r="T211" s="36">
        <v>3.4870000000000002E-4</v>
      </c>
      <c r="U211" s="12">
        <v>-814.11</v>
      </c>
      <c r="V211" s="12">
        <v>1.31</v>
      </c>
      <c r="W211" s="36">
        <v>-4.3321999999999996E-3</v>
      </c>
      <c r="X211" s="36">
        <v>2.1723000000000001E-4</v>
      </c>
      <c r="Y211" s="36">
        <v>-3.1951999999999999E-6</v>
      </c>
      <c r="Z211">
        <v>3.5999999999999997E-2</v>
      </c>
      <c r="AB211" s="9" t="s">
        <v>387</v>
      </c>
    </row>
    <row r="212" spans="1:28" x14ac:dyDescent="0.25">
      <c r="A212">
        <v>20250709</v>
      </c>
      <c r="C212" s="9" t="s">
        <v>326</v>
      </c>
      <c r="D212" s="9" t="s">
        <v>327</v>
      </c>
      <c r="E212" s="9" t="s">
        <v>171</v>
      </c>
      <c r="G212" s="9" t="s">
        <v>330</v>
      </c>
      <c r="H212" s="36">
        <v>2.9807E-4</v>
      </c>
      <c r="I212" s="12">
        <v>-870.63</v>
      </c>
      <c r="J212" s="12">
        <v>1.29</v>
      </c>
      <c r="K212" s="36">
        <v>-3.8861E-3</v>
      </c>
      <c r="L212" s="36">
        <v>1.8768999999999999E-4</v>
      </c>
      <c r="M212" s="36">
        <v>-2.7360999999999999E-6</v>
      </c>
      <c r="N212" s="41">
        <v>7.0359999999999996</v>
      </c>
      <c r="P212" s="9" t="s">
        <v>328</v>
      </c>
      <c r="Q212" s="9" t="s">
        <v>329</v>
      </c>
      <c r="S212" s="1">
        <v>42801</v>
      </c>
      <c r="T212" s="36">
        <v>3.4870000000000002E-4</v>
      </c>
      <c r="U212" s="12">
        <v>-814.11</v>
      </c>
      <c r="V212" s="12">
        <v>1.31</v>
      </c>
      <c r="W212" s="36">
        <v>-4.3321999999999996E-3</v>
      </c>
      <c r="X212" s="36">
        <v>2.1723000000000001E-4</v>
      </c>
      <c r="Y212" s="36">
        <v>-3.1951999999999999E-6</v>
      </c>
      <c r="Z212">
        <v>3.5999999999999997E-2</v>
      </c>
      <c r="AB212" s="9" t="s">
        <v>387</v>
      </c>
    </row>
    <row r="213" spans="1:28" x14ac:dyDescent="0.25">
      <c r="A213">
        <v>20250820</v>
      </c>
      <c r="C213" s="9" t="s">
        <v>326</v>
      </c>
      <c r="D213" s="9" t="s">
        <v>327</v>
      </c>
      <c r="E213" s="9" t="s">
        <v>171</v>
      </c>
      <c r="G213" s="9" t="s">
        <v>330</v>
      </c>
      <c r="H213" s="36">
        <v>2.9807E-4</v>
      </c>
      <c r="I213" s="12">
        <v>-870.63</v>
      </c>
      <c r="J213" s="12">
        <v>1.29</v>
      </c>
      <c r="K213" s="36">
        <v>-3.8861E-3</v>
      </c>
      <c r="L213" s="36">
        <v>1.8768999999999999E-4</v>
      </c>
      <c r="M213" s="36">
        <v>-2.7360999999999999E-6</v>
      </c>
      <c r="N213" s="41">
        <v>7.0359999999999996</v>
      </c>
      <c r="P213" s="9" t="s">
        <v>328</v>
      </c>
      <c r="Q213" s="9" t="s">
        <v>329</v>
      </c>
      <c r="S213" s="1">
        <v>42801</v>
      </c>
      <c r="T213" s="36">
        <v>3.4870000000000002E-4</v>
      </c>
      <c r="U213" s="12">
        <v>-814.11</v>
      </c>
      <c r="V213" s="12">
        <v>1.31</v>
      </c>
      <c r="W213" s="36">
        <v>-4.3321999999999996E-3</v>
      </c>
      <c r="X213" s="36">
        <v>2.1723000000000001E-4</v>
      </c>
      <c r="Y213" s="36">
        <v>-3.1951999999999999E-6</v>
      </c>
      <c r="Z213">
        <v>3.5999999999999997E-2</v>
      </c>
      <c r="AB213" s="9" t="s">
        <v>387</v>
      </c>
    </row>
    <row r="214" spans="1:28" x14ac:dyDescent="0.25">
      <c r="A214">
        <v>20251001</v>
      </c>
      <c r="C214" s="9" t="s">
        <v>326</v>
      </c>
      <c r="D214" s="9" t="s">
        <v>327</v>
      </c>
      <c r="E214" s="9" t="s">
        <v>171</v>
      </c>
      <c r="G214" s="9" t="s">
        <v>330</v>
      </c>
      <c r="H214" s="36">
        <v>2.9807E-4</v>
      </c>
      <c r="I214" s="12">
        <v>-870.63</v>
      </c>
      <c r="J214" s="12">
        <v>1.29</v>
      </c>
      <c r="K214" s="36">
        <v>-3.8861E-3</v>
      </c>
      <c r="L214" s="36">
        <v>1.8768999999999999E-4</v>
      </c>
      <c r="M214" s="36">
        <v>-2.7360999999999999E-6</v>
      </c>
      <c r="N214" s="41">
        <v>7.0359999999999996</v>
      </c>
      <c r="P214" s="9" t="s">
        <v>328</v>
      </c>
      <c r="Q214" s="9" t="s">
        <v>329</v>
      </c>
      <c r="S214" s="1">
        <v>42801</v>
      </c>
      <c r="T214" s="36">
        <v>3.4870000000000002E-4</v>
      </c>
      <c r="U214" s="12">
        <v>-814.11</v>
      </c>
      <c r="V214" s="12">
        <v>1.31</v>
      </c>
      <c r="W214" s="36">
        <v>-4.3321999999999996E-3</v>
      </c>
      <c r="X214" s="36">
        <v>2.1723000000000001E-4</v>
      </c>
      <c r="Y214" s="36">
        <v>-3.1951999999999999E-6</v>
      </c>
      <c r="Z214">
        <v>3.5999999999999997E-2</v>
      </c>
      <c r="AB214" s="9" t="s">
        <v>387</v>
      </c>
    </row>
    <row r="216" spans="1:28" x14ac:dyDescent="0.25">
      <c r="A216" s="3" t="s">
        <v>660</v>
      </c>
    </row>
    <row r="217" spans="1:28" x14ac:dyDescent="0.25">
      <c r="A217">
        <v>20230509</v>
      </c>
      <c r="P217" s="9" t="s">
        <v>328</v>
      </c>
      <c r="Q217" s="9" t="s">
        <v>329</v>
      </c>
      <c r="S217" s="1">
        <v>42801</v>
      </c>
      <c r="T217" s="36">
        <v>3.4870000000000002E-4</v>
      </c>
      <c r="U217" s="12">
        <v>-814.11</v>
      </c>
      <c r="V217" s="12">
        <v>1.31</v>
      </c>
      <c r="W217" s="36">
        <v>-4.3321999999999996E-3</v>
      </c>
      <c r="X217" s="36">
        <v>2.1723000000000001E-4</v>
      </c>
      <c r="Y217" s="36">
        <v>-3.1951999999999999E-6</v>
      </c>
      <c r="Z217">
        <v>3.5999999999999997E-2</v>
      </c>
      <c r="AB217" s="9" t="s">
        <v>672</v>
      </c>
    </row>
    <row r="218" spans="1:28" x14ac:dyDescent="0.25">
      <c r="A218">
        <v>20231129</v>
      </c>
      <c r="P218" s="9" t="s">
        <v>328</v>
      </c>
      <c r="Q218" s="9" t="s">
        <v>329</v>
      </c>
      <c r="S218" s="1">
        <v>42801</v>
      </c>
      <c r="T218" s="36">
        <v>3.4870000000000002E-4</v>
      </c>
      <c r="U218" s="12">
        <v>-814.11</v>
      </c>
      <c r="V218" s="12">
        <v>1.31</v>
      </c>
      <c r="W218" s="36">
        <v>-4.3321999999999996E-3</v>
      </c>
      <c r="X218" s="36">
        <v>2.1723000000000001E-4</v>
      </c>
      <c r="Y218" s="36">
        <v>-3.1951999999999999E-6</v>
      </c>
      <c r="Z218">
        <v>3.5999999999999997E-2</v>
      </c>
      <c r="AB218" s="9" t="s">
        <v>672</v>
      </c>
    </row>
    <row r="219" spans="1:28" x14ac:dyDescent="0.25">
      <c r="A219">
        <v>20240304</v>
      </c>
      <c r="P219" s="9" t="s">
        <v>328</v>
      </c>
      <c r="Q219" s="9" t="s">
        <v>329</v>
      </c>
      <c r="S219" s="1">
        <v>42801</v>
      </c>
      <c r="T219" s="36">
        <v>3.4870000000000002E-4</v>
      </c>
      <c r="U219" s="12">
        <v>-814.11</v>
      </c>
      <c r="V219" s="12">
        <v>1.31</v>
      </c>
      <c r="W219" s="36">
        <v>-4.3321999999999996E-3</v>
      </c>
      <c r="X219" s="36">
        <v>2.1723000000000001E-4</v>
      </c>
      <c r="Y219" s="36">
        <v>-3.1951999999999999E-6</v>
      </c>
      <c r="Z219">
        <v>3.5999999999999997E-2</v>
      </c>
      <c r="AB219" s="9" t="s">
        <v>672</v>
      </c>
    </row>
    <row r="220" spans="1:28" x14ac:dyDescent="0.25">
      <c r="A220">
        <v>20240321</v>
      </c>
      <c r="P220" s="9" t="s">
        <v>328</v>
      </c>
      <c r="Q220" s="9" t="s">
        <v>329</v>
      </c>
      <c r="S220" s="1">
        <v>42801</v>
      </c>
      <c r="T220" s="36">
        <v>3.4870000000000002E-4</v>
      </c>
      <c r="U220" s="12">
        <v>-814.11</v>
      </c>
      <c r="V220" s="12">
        <v>1.31</v>
      </c>
      <c r="W220" s="36">
        <v>-4.3321999999999996E-3</v>
      </c>
      <c r="X220" s="36">
        <v>2.1723000000000001E-4</v>
      </c>
      <c r="Y220" s="36">
        <v>-3.1951999999999999E-6</v>
      </c>
      <c r="Z220">
        <v>3.5999999999999997E-2</v>
      </c>
      <c r="AB220" s="9" t="s">
        <v>672</v>
      </c>
    </row>
    <row r="221" spans="1:28" x14ac:dyDescent="0.25">
      <c r="A221">
        <v>20250604</v>
      </c>
      <c r="C221" s="9" t="s">
        <v>328</v>
      </c>
      <c r="D221" s="9" t="s">
        <v>329</v>
      </c>
      <c r="E221" s="9" t="s">
        <v>171</v>
      </c>
      <c r="F221" s="9"/>
      <c r="G221" s="1">
        <v>42801</v>
      </c>
      <c r="H221" s="36">
        <v>3.4870000000000002E-4</v>
      </c>
      <c r="I221" s="12">
        <v>-814.11</v>
      </c>
      <c r="J221" s="12">
        <v>1.31</v>
      </c>
      <c r="K221" s="36">
        <v>-4.3321999999999996E-3</v>
      </c>
      <c r="L221" s="36">
        <v>2.1723000000000001E-4</v>
      </c>
      <c r="M221" s="36">
        <v>-3.1951999999999999E-6</v>
      </c>
      <c r="N221">
        <v>3.5999999999999997E-2</v>
      </c>
      <c r="AB221" s="9" t="s">
        <v>672</v>
      </c>
    </row>
  </sheetData>
  <pageMargins left="0.7" right="0.7" top="0.75" bottom="0.75" header="0.3" footer="0.3"/>
  <pageSetup orientation="portrait" r:id="rId1"/>
  <ignoredErrors>
    <ignoredError sqref="C33:C34 C143 D33:D34 P143:Q143"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221"/>
  <sheetViews>
    <sheetView topLeftCell="A91" zoomScale="70" zoomScaleNormal="70" workbookViewId="0">
      <selection activeCell="C140" sqref="C140"/>
    </sheetView>
  </sheetViews>
  <sheetFormatPr defaultRowHeight="15.75" x14ac:dyDescent="0.25"/>
  <cols>
    <col min="1" max="1" width="11.125" customWidth="1"/>
    <col min="2" max="2" width="1.875" customWidth="1"/>
    <col min="3" max="3" width="23.375" customWidth="1"/>
    <col min="4" max="4" width="1.875" customWidth="1"/>
    <col min="5" max="5" width="50" customWidth="1"/>
  </cols>
  <sheetData>
    <row r="1" spans="1:5" x14ac:dyDescent="0.25">
      <c r="A1" s="3" t="s">
        <v>13</v>
      </c>
      <c r="C1" s="3" t="s">
        <v>58</v>
      </c>
      <c r="D1" s="3"/>
      <c r="E1" s="3" t="s">
        <v>29</v>
      </c>
    </row>
    <row r="2" spans="1:5" x14ac:dyDescent="0.25">
      <c r="C2" s="3" t="s">
        <v>118</v>
      </c>
      <c r="D2" s="3"/>
    </row>
    <row r="3" spans="1:5" x14ac:dyDescent="0.25">
      <c r="A3" s="3" t="s">
        <v>92</v>
      </c>
    </row>
    <row r="4" spans="1:5" x14ac:dyDescent="0.25">
      <c r="A4">
        <v>20120316</v>
      </c>
      <c r="C4" t="s">
        <v>171</v>
      </c>
    </row>
    <row r="5" spans="1:5" x14ac:dyDescent="0.25">
      <c r="A5">
        <v>20120521</v>
      </c>
      <c r="C5" t="s">
        <v>171</v>
      </c>
    </row>
    <row r="6" spans="1:5" x14ac:dyDescent="0.25">
      <c r="A6">
        <v>20120829</v>
      </c>
      <c r="C6" t="s">
        <v>171</v>
      </c>
    </row>
    <row r="7" spans="1:5" x14ac:dyDescent="0.25">
      <c r="A7">
        <v>20121015</v>
      </c>
      <c r="C7" t="s">
        <v>171</v>
      </c>
    </row>
    <row r="8" spans="1:5" x14ac:dyDescent="0.25">
      <c r="A8">
        <v>20130123</v>
      </c>
      <c r="C8" t="s">
        <v>171</v>
      </c>
    </row>
    <row r="9" spans="1:5" x14ac:dyDescent="0.25">
      <c r="A9">
        <v>20130315</v>
      </c>
      <c r="C9" t="s">
        <v>171</v>
      </c>
    </row>
    <row r="10" spans="1:5" x14ac:dyDescent="0.25">
      <c r="A10">
        <v>20130506</v>
      </c>
      <c r="C10" t="s">
        <v>171</v>
      </c>
    </row>
    <row r="11" spans="1:5" x14ac:dyDescent="0.25">
      <c r="A11">
        <v>20130625</v>
      </c>
      <c r="C11" t="s">
        <v>171</v>
      </c>
    </row>
    <row r="12" spans="1:5" x14ac:dyDescent="0.25">
      <c r="A12">
        <v>20130909</v>
      </c>
      <c r="C12" t="s">
        <v>171</v>
      </c>
    </row>
    <row r="13" spans="1:5" x14ac:dyDescent="0.25">
      <c r="A13">
        <v>20141217</v>
      </c>
      <c r="C13" t="s">
        <v>171</v>
      </c>
      <c r="E13" s="5"/>
    </row>
    <row r="14" spans="1:5" x14ac:dyDescent="0.25">
      <c r="A14">
        <v>20150825</v>
      </c>
      <c r="C14" t="s">
        <v>171</v>
      </c>
      <c r="E14" s="5"/>
    </row>
    <row r="15" spans="1:5" x14ac:dyDescent="0.25">
      <c r="A15">
        <v>20150923</v>
      </c>
      <c r="C15" t="s">
        <v>171</v>
      </c>
      <c r="E15" s="5"/>
    </row>
    <row r="16" spans="1:5" x14ac:dyDescent="0.25">
      <c r="E16" s="5"/>
    </row>
    <row r="17" spans="1:5" x14ac:dyDescent="0.25">
      <c r="A17" s="3" t="s">
        <v>93</v>
      </c>
    </row>
    <row r="18" spans="1:5" x14ac:dyDescent="0.25">
      <c r="A18">
        <v>20140318</v>
      </c>
      <c r="C18" t="s">
        <v>171</v>
      </c>
    </row>
    <row r="19" spans="1:5" x14ac:dyDescent="0.25">
      <c r="A19">
        <v>20140403</v>
      </c>
      <c r="C19" t="s">
        <v>171</v>
      </c>
    </row>
    <row r="20" spans="1:5" x14ac:dyDescent="0.25">
      <c r="A20">
        <v>20140521</v>
      </c>
      <c r="C20" t="s">
        <v>171</v>
      </c>
    </row>
    <row r="21" spans="1:5" x14ac:dyDescent="0.25">
      <c r="A21">
        <v>20140619</v>
      </c>
      <c r="C21" t="s">
        <v>171</v>
      </c>
    </row>
    <row r="22" spans="1:5" x14ac:dyDescent="0.25">
      <c r="A22">
        <v>20140918</v>
      </c>
      <c r="C22" t="s">
        <v>171</v>
      </c>
    </row>
    <row r="23" spans="1:5" x14ac:dyDescent="0.25">
      <c r="A23">
        <v>20150212</v>
      </c>
      <c r="C23" t="s">
        <v>171</v>
      </c>
    </row>
    <row r="24" spans="1:5" x14ac:dyDescent="0.25">
      <c r="A24">
        <v>20150421</v>
      </c>
      <c r="C24" t="s">
        <v>171</v>
      </c>
    </row>
    <row r="25" spans="1:5" x14ac:dyDescent="0.25">
      <c r="A25">
        <v>20150501</v>
      </c>
      <c r="C25" t="s">
        <v>171</v>
      </c>
    </row>
    <row r="26" spans="1:5" x14ac:dyDescent="0.25">
      <c r="A26">
        <v>20150611</v>
      </c>
      <c r="C26" t="s">
        <v>171</v>
      </c>
    </row>
    <row r="27" spans="1:5" x14ac:dyDescent="0.25">
      <c r="A27">
        <v>20150824</v>
      </c>
      <c r="C27" t="s">
        <v>171</v>
      </c>
    </row>
    <row r="28" spans="1:5" x14ac:dyDescent="0.25">
      <c r="A28">
        <v>20150921</v>
      </c>
      <c r="C28" t="s">
        <v>171</v>
      </c>
      <c r="E28" s="5"/>
    </row>
    <row r="29" spans="1:5" x14ac:dyDescent="0.25">
      <c r="A29">
        <v>20151019</v>
      </c>
      <c r="C29" t="s">
        <v>171</v>
      </c>
    </row>
    <row r="30" spans="1:5" x14ac:dyDescent="0.25">
      <c r="A30">
        <v>20151209</v>
      </c>
      <c r="C30" t="s">
        <v>171</v>
      </c>
      <c r="E30" s="11"/>
    </row>
    <row r="31" spans="1:5" x14ac:dyDescent="0.25">
      <c r="A31">
        <v>20160128</v>
      </c>
      <c r="C31" t="s">
        <v>171</v>
      </c>
      <c r="E31" s="11" t="s">
        <v>156</v>
      </c>
    </row>
    <row r="32" spans="1:5" x14ac:dyDescent="0.25">
      <c r="A32">
        <v>20160225</v>
      </c>
      <c r="C32" t="s">
        <v>171</v>
      </c>
      <c r="E32" s="11" t="s">
        <v>150</v>
      </c>
    </row>
    <row r="33" spans="1:5" x14ac:dyDescent="0.25">
      <c r="A33">
        <v>20160315</v>
      </c>
      <c r="C33" t="s">
        <v>171</v>
      </c>
    </row>
    <row r="34" spans="1:5" x14ac:dyDescent="0.25">
      <c r="A34">
        <v>20160627</v>
      </c>
      <c r="C34" t="s">
        <v>171</v>
      </c>
      <c r="E34" t="s">
        <v>146</v>
      </c>
    </row>
    <row r="35" spans="1:5" x14ac:dyDescent="0.25">
      <c r="A35">
        <v>20160701</v>
      </c>
      <c r="C35" t="s">
        <v>171</v>
      </c>
    </row>
    <row r="36" spans="1:5" x14ac:dyDescent="0.25">
      <c r="A36">
        <v>20160830</v>
      </c>
      <c r="C36" t="s">
        <v>171</v>
      </c>
    </row>
    <row r="37" spans="1:5" x14ac:dyDescent="0.25">
      <c r="A37">
        <v>20160920</v>
      </c>
      <c r="C37" t="s">
        <v>171</v>
      </c>
    </row>
    <row r="38" spans="1:5" x14ac:dyDescent="0.25">
      <c r="A38">
        <v>20161005</v>
      </c>
      <c r="C38" t="s">
        <v>171</v>
      </c>
    </row>
    <row r="39" spans="1:5" x14ac:dyDescent="0.25">
      <c r="A39">
        <v>20161031</v>
      </c>
      <c r="C39" t="s">
        <v>171</v>
      </c>
    </row>
    <row r="40" spans="1:5" x14ac:dyDescent="0.25">
      <c r="A40">
        <v>20161212</v>
      </c>
      <c r="C40" t="s">
        <v>171</v>
      </c>
      <c r="E40" t="s">
        <v>164</v>
      </c>
    </row>
    <row r="41" spans="1:5" x14ac:dyDescent="0.25">
      <c r="A41">
        <v>20170109</v>
      </c>
      <c r="C41" t="s">
        <v>163</v>
      </c>
      <c r="E41" t="s">
        <v>165</v>
      </c>
    </row>
    <row r="42" spans="1:5" x14ac:dyDescent="0.25">
      <c r="A42">
        <v>20170307</v>
      </c>
      <c r="C42" t="s">
        <v>163</v>
      </c>
    </row>
    <row r="43" spans="1:5" x14ac:dyDescent="0.25">
      <c r="A43">
        <v>20170412</v>
      </c>
      <c r="C43" t="s">
        <v>163</v>
      </c>
      <c r="E43" t="s">
        <v>181</v>
      </c>
    </row>
    <row r="44" spans="1:5" x14ac:dyDescent="0.25">
      <c r="A44">
        <v>20170605</v>
      </c>
      <c r="C44" t="s">
        <v>163</v>
      </c>
      <c r="E44" t="s">
        <v>191</v>
      </c>
    </row>
    <row r="45" spans="1:5" x14ac:dyDescent="0.25">
      <c r="A45">
        <v>20170630</v>
      </c>
      <c r="C45" t="s">
        <v>163</v>
      </c>
      <c r="E45" t="s">
        <v>194</v>
      </c>
    </row>
    <row r="46" spans="1:5" x14ac:dyDescent="0.25">
      <c r="A46">
        <v>20170823</v>
      </c>
      <c r="C46" t="s">
        <v>201</v>
      </c>
      <c r="E46" t="s">
        <v>202</v>
      </c>
    </row>
    <row r="47" spans="1:5" x14ac:dyDescent="0.25">
      <c r="A47">
        <v>20170921</v>
      </c>
      <c r="C47" t="s">
        <v>201</v>
      </c>
    </row>
    <row r="48" spans="1:5" x14ac:dyDescent="0.25">
      <c r="A48">
        <v>20171019</v>
      </c>
      <c r="C48" t="s">
        <v>201</v>
      </c>
    </row>
    <row r="49" spans="1:3" x14ac:dyDescent="0.25">
      <c r="A49">
        <v>20171212</v>
      </c>
      <c r="C49" t="s">
        <v>201</v>
      </c>
    </row>
    <row r="50" spans="1:3" x14ac:dyDescent="0.25">
      <c r="A50">
        <v>20180116</v>
      </c>
      <c r="C50" t="s">
        <v>201</v>
      </c>
    </row>
    <row r="51" spans="1:3" x14ac:dyDescent="0.25">
      <c r="A51">
        <v>20180208</v>
      </c>
      <c r="C51" t="s">
        <v>201</v>
      </c>
    </row>
    <row r="52" spans="1:3" x14ac:dyDescent="0.25">
      <c r="A52">
        <v>20180323</v>
      </c>
      <c r="C52" t="s">
        <v>201</v>
      </c>
    </row>
    <row r="53" spans="1:3" x14ac:dyDescent="0.25">
      <c r="A53">
        <v>20180516</v>
      </c>
      <c r="C53" t="s">
        <v>201</v>
      </c>
    </row>
    <row r="54" spans="1:3" x14ac:dyDescent="0.25">
      <c r="A54">
        <v>20180710</v>
      </c>
      <c r="C54" t="s">
        <v>201</v>
      </c>
    </row>
    <row r="55" spans="1:3" x14ac:dyDescent="0.25">
      <c r="A55">
        <v>20180730</v>
      </c>
      <c r="C55" t="s">
        <v>201</v>
      </c>
    </row>
    <row r="56" spans="1:3" x14ac:dyDescent="0.25">
      <c r="A56">
        <v>20180829</v>
      </c>
      <c r="C56" t="s">
        <v>201</v>
      </c>
    </row>
    <row r="57" spans="1:3" x14ac:dyDescent="0.25">
      <c r="A57">
        <v>20181001</v>
      </c>
      <c r="C57" t="s">
        <v>201</v>
      </c>
    </row>
    <row r="58" spans="1:3" x14ac:dyDescent="0.25">
      <c r="A58">
        <v>20181030</v>
      </c>
      <c r="C58" t="s">
        <v>201</v>
      </c>
    </row>
    <row r="59" spans="1:3" x14ac:dyDescent="0.25">
      <c r="A59">
        <v>20181210</v>
      </c>
      <c r="C59" t="s">
        <v>201</v>
      </c>
    </row>
    <row r="60" spans="1:3" x14ac:dyDescent="0.25">
      <c r="A60">
        <v>20181217</v>
      </c>
      <c r="C60" t="s">
        <v>201</v>
      </c>
    </row>
    <row r="61" spans="1:3" x14ac:dyDescent="0.25">
      <c r="A61">
        <v>20190114</v>
      </c>
      <c r="C61" t="s">
        <v>201</v>
      </c>
    </row>
    <row r="62" spans="1:3" x14ac:dyDescent="0.25">
      <c r="A62">
        <v>20190213</v>
      </c>
      <c r="C62" t="s">
        <v>201</v>
      </c>
    </row>
    <row r="63" spans="1:3" x14ac:dyDescent="0.25">
      <c r="A63">
        <v>20190304</v>
      </c>
      <c r="C63" t="s">
        <v>201</v>
      </c>
    </row>
    <row r="64" spans="1:3" x14ac:dyDescent="0.25">
      <c r="A64">
        <v>20190502</v>
      </c>
      <c r="C64" t="s">
        <v>201</v>
      </c>
    </row>
    <row r="65" spans="1:3" x14ac:dyDescent="0.25">
      <c r="A65">
        <v>20190513</v>
      </c>
      <c r="C65" t="s">
        <v>201</v>
      </c>
    </row>
    <row r="66" spans="1:3" x14ac:dyDescent="0.25">
      <c r="A66">
        <v>20190627</v>
      </c>
      <c r="C66" t="s">
        <v>201</v>
      </c>
    </row>
    <row r="67" spans="1:3" x14ac:dyDescent="0.25">
      <c r="A67">
        <v>20190719</v>
      </c>
      <c r="C67" t="s">
        <v>201</v>
      </c>
    </row>
    <row r="68" spans="1:3" x14ac:dyDescent="0.25">
      <c r="A68">
        <v>20190909</v>
      </c>
      <c r="C68" t="s">
        <v>201</v>
      </c>
    </row>
    <row r="69" spans="1:3" x14ac:dyDescent="0.25">
      <c r="A69">
        <v>20191001</v>
      </c>
      <c r="C69" t="s">
        <v>201</v>
      </c>
    </row>
    <row r="70" spans="1:3" x14ac:dyDescent="0.25">
      <c r="A70">
        <v>20191114</v>
      </c>
      <c r="C70" t="s">
        <v>201</v>
      </c>
    </row>
    <row r="71" spans="1:3" x14ac:dyDescent="0.25">
      <c r="A71">
        <v>20191213</v>
      </c>
      <c r="C71" t="s">
        <v>201</v>
      </c>
    </row>
    <row r="72" spans="1:3" x14ac:dyDescent="0.25">
      <c r="A72">
        <v>20200106</v>
      </c>
      <c r="C72" t="s">
        <v>201</v>
      </c>
    </row>
    <row r="73" spans="1:3" x14ac:dyDescent="0.25">
      <c r="A73">
        <v>20200203</v>
      </c>
      <c r="C73" t="s">
        <v>201</v>
      </c>
    </row>
    <row r="74" spans="1:3" x14ac:dyDescent="0.25">
      <c r="A74">
        <v>20200227</v>
      </c>
      <c r="C74" t="s">
        <v>201</v>
      </c>
    </row>
    <row r="75" spans="1:3" x14ac:dyDescent="0.25">
      <c r="A75">
        <v>20200708</v>
      </c>
      <c r="C75" t="s">
        <v>201</v>
      </c>
    </row>
    <row r="76" spans="1:3" x14ac:dyDescent="0.25">
      <c r="A76">
        <v>20200717</v>
      </c>
      <c r="C76" t="s">
        <v>201</v>
      </c>
    </row>
    <row r="77" spans="1:3" x14ac:dyDescent="0.25">
      <c r="A77">
        <v>20200903</v>
      </c>
      <c r="C77" t="s">
        <v>201</v>
      </c>
    </row>
    <row r="78" spans="1:3" x14ac:dyDescent="0.25">
      <c r="A78">
        <v>20201006</v>
      </c>
      <c r="C78" t="s">
        <v>201</v>
      </c>
    </row>
    <row r="79" spans="1:3" x14ac:dyDescent="0.25">
      <c r="A79">
        <v>20201202</v>
      </c>
      <c r="C79" t="s">
        <v>201</v>
      </c>
    </row>
    <row r="80" spans="1:3" x14ac:dyDescent="0.25">
      <c r="A80">
        <v>20210209</v>
      </c>
      <c r="C80" t="s">
        <v>201</v>
      </c>
    </row>
    <row r="81" spans="1:5" x14ac:dyDescent="0.25">
      <c r="A81">
        <v>20210318</v>
      </c>
      <c r="C81" t="s">
        <v>201</v>
      </c>
      <c r="E81" t="s">
        <v>454</v>
      </c>
    </row>
    <row r="82" spans="1:5" x14ac:dyDescent="0.25">
      <c r="A82">
        <v>20210408</v>
      </c>
      <c r="C82" t="s">
        <v>460</v>
      </c>
      <c r="E82" t="s">
        <v>459</v>
      </c>
    </row>
    <row r="83" spans="1:5" x14ac:dyDescent="0.25">
      <c r="A83">
        <v>20210528</v>
      </c>
      <c r="C83" t="s">
        <v>460</v>
      </c>
    </row>
    <row r="84" spans="1:5" x14ac:dyDescent="0.25">
      <c r="A84">
        <v>20210701</v>
      </c>
      <c r="C84" t="s">
        <v>460</v>
      </c>
    </row>
    <row r="85" spans="1:5" x14ac:dyDescent="0.25">
      <c r="A85">
        <v>20210804</v>
      </c>
      <c r="C85" t="s">
        <v>460</v>
      </c>
    </row>
    <row r="86" spans="1:5" x14ac:dyDescent="0.25">
      <c r="A86">
        <v>20210818</v>
      </c>
      <c r="C86" t="s">
        <v>460</v>
      </c>
    </row>
    <row r="87" spans="1:5" x14ac:dyDescent="0.25">
      <c r="A87">
        <v>20210902</v>
      </c>
      <c r="C87" t="s">
        <v>460</v>
      </c>
    </row>
    <row r="88" spans="1:5" x14ac:dyDescent="0.25">
      <c r="A88">
        <v>20210928</v>
      </c>
      <c r="C88" t="s">
        <v>460</v>
      </c>
    </row>
    <row r="89" spans="1:5" x14ac:dyDescent="0.25">
      <c r="A89">
        <v>20211028</v>
      </c>
      <c r="C89" t="s">
        <v>460</v>
      </c>
    </row>
    <row r="90" spans="1:5" x14ac:dyDescent="0.25">
      <c r="A90">
        <v>20211129</v>
      </c>
      <c r="C90" t="s">
        <v>460</v>
      </c>
    </row>
    <row r="91" spans="1:5" ht="15" customHeight="1" x14ac:dyDescent="0.25">
      <c r="A91">
        <v>20211215</v>
      </c>
      <c r="C91" t="s">
        <v>529</v>
      </c>
      <c r="E91" t="s">
        <v>525</v>
      </c>
    </row>
    <row r="92" spans="1:5" ht="15" customHeight="1" x14ac:dyDescent="0.25">
      <c r="A92">
        <v>20220107</v>
      </c>
      <c r="C92" t="s">
        <v>529</v>
      </c>
    </row>
    <row r="93" spans="1:5" ht="15" customHeight="1" x14ac:dyDescent="0.25">
      <c r="A93">
        <v>20220124</v>
      </c>
      <c r="C93" t="s">
        <v>529</v>
      </c>
    </row>
    <row r="94" spans="1:5" ht="15" customHeight="1" x14ac:dyDescent="0.25">
      <c r="A94">
        <v>20220310</v>
      </c>
      <c r="C94" t="s">
        <v>529</v>
      </c>
    </row>
    <row r="95" spans="1:5" ht="15" customHeight="1" x14ac:dyDescent="0.25">
      <c r="A95">
        <v>20220420</v>
      </c>
      <c r="C95" t="s">
        <v>579</v>
      </c>
      <c r="E95" t="s">
        <v>585</v>
      </c>
    </row>
    <row r="96" spans="1:5" ht="15" customHeight="1" x14ac:dyDescent="0.25">
      <c r="A96">
        <v>20220516</v>
      </c>
      <c r="C96" t="s">
        <v>579</v>
      </c>
    </row>
    <row r="97" spans="1:5" ht="15" customHeight="1" x14ac:dyDescent="0.25">
      <c r="A97">
        <v>20220524</v>
      </c>
      <c r="C97" t="s">
        <v>579</v>
      </c>
    </row>
    <row r="98" spans="1:5" ht="15" customHeight="1" x14ac:dyDescent="0.25">
      <c r="A98">
        <v>20220602</v>
      </c>
      <c r="C98" t="s">
        <v>579</v>
      </c>
    </row>
    <row r="99" spans="1:5" ht="15" customHeight="1" x14ac:dyDescent="0.25">
      <c r="A99">
        <v>20220616</v>
      </c>
      <c r="C99" t="s">
        <v>579</v>
      </c>
    </row>
    <row r="100" spans="1:5" ht="15" customHeight="1" x14ac:dyDescent="0.25">
      <c r="A100">
        <v>20220719</v>
      </c>
      <c r="C100" t="s">
        <v>579</v>
      </c>
    </row>
    <row r="101" spans="1:5" ht="15" customHeight="1" x14ac:dyDescent="0.25">
      <c r="A101">
        <v>20220909</v>
      </c>
      <c r="C101" t="s">
        <v>579</v>
      </c>
    </row>
    <row r="102" spans="1:5" ht="15" customHeight="1" x14ac:dyDescent="0.25">
      <c r="A102">
        <v>20220919</v>
      </c>
      <c r="C102" t="s">
        <v>617</v>
      </c>
      <c r="E102" t="s">
        <v>616</v>
      </c>
    </row>
    <row r="103" spans="1:5" ht="15" customHeight="1" x14ac:dyDescent="0.25">
      <c r="A103">
        <v>20221028</v>
      </c>
      <c r="C103" t="s">
        <v>617</v>
      </c>
    </row>
    <row r="104" spans="1:5" ht="15" customHeight="1" x14ac:dyDescent="0.25">
      <c r="A104">
        <v>20221103</v>
      </c>
      <c r="C104" t="s">
        <v>617</v>
      </c>
    </row>
    <row r="105" spans="1:5" ht="15" customHeight="1" x14ac:dyDescent="0.25">
      <c r="A105">
        <v>20221209</v>
      </c>
      <c r="C105" t="s">
        <v>617</v>
      </c>
    </row>
    <row r="106" spans="1:5" ht="15" customHeight="1" x14ac:dyDescent="0.25">
      <c r="A106">
        <v>20221214</v>
      </c>
      <c r="C106" t="s">
        <v>617</v>
      </c>
    </row>
    <row r="107" spans="1:5" ht="15" customHeight="1" x14ac:dyDescent="0.25">
      <c r="A107">
        <v>20230118</v>
      </c>
      <c r="C107" t="s">
        <v>617</v>
      </c>
    </row>
    <row r="108" spans="1:5" ht="15" customHeight="1" x14ac:dyDescent="0.25">
      <c r="A108">
        <v>20230215</v>
      </c>
      <c r="C108" t="s">
        <v>617</v>
      </c>
    </row>
    <row r="109" spans="1:5" ht="15" customHeight="1" x14ac:dyDescent="0.25">
      <c r="A109">
        <v>20230302</v>
      </c>
      <c r="C109" t="s">
        <v>617</v>
      </c>
    </row>
    <row r="110" spans="1:5" ht="15" customHeight="1" x14ac:dyDescent="0.25">
      <c r="A110">
        <v>20230406</v>
      </c>
      <c r="C110" t="s">
        <v>617</v>
      </c>
    </row>
    <row r="111" spans="1:5" ht="15" customHeight="1" x14ac:dyDescent="0.25">
      <c r="A111">
        <v>20230512</v>
      </c>
      <c r="C111" t="s">
        <v>617</v>
      </c>
    </row>
    <row r="112" spans="1:5" ht="15" customHeight="1" x14ac:dyDescent="0.25">
      <c r="A112">
        <v>20230605</v>
      </c>
      <c r="C112" t="s">
        <v>617</v>
      </c>
    </row>
    <row r="113" spans="1:5" ht="15" customHeight="1" x14ac:dyDescent="0.25">
      <c r="A113">
        <v>20230710</v>
      </c>
      <c r="C113" t="s">
        <v>617</v>
      </c>
    </row>
    <row r="114" spans="1:5" ht="15" customHeight="1" x14ac:dyDescent="0.25">
      <c r="A114">
        <v>20230731</v>
      </c>
      <c r="C114" t="s">
        <v>617</v>
      </c>
    </row>
    <row r="115" spans="1:5" ht="15" customHeight="1" x14ac:dyDescent="0.25">
      <c r="A115">
        <v>20230908</v>
      </c>
      <c r="C115" t="s">
        <v>617</v>
      </c>
    </row>
    <row r="116" spans="1:5" ht="15" customHeight="1" x14ac:dyDescent="0.25">
      <c r="A116">
        <v>20231013</v>
      </c>
      <c r="C116" t="s">
        <v>617</v>
      </c>
    </row>
    <row r="117" spans="1:5" ht="15" customHeight="1" x14ac:dyDescent="0.25">
      <c r="A117">
        <v>20231114</v>
      </c>
      <c r="C117" t="s">
        <v>617</v>
      </c>
    </row>
    <row r="118" spans="1:5" ht="15" customHeight="1" x14ac:dyDescent="0.25">
      <c r="A118">
        <v>20231208</v>
      </c>
      <c r="C118" t="s">
        <v>617</v>
      </c>
    </row>
    <row r="119" spans="1:5" ht="15" customHeight="1" x14ac:dyDescent="0.25">
      <c r="A119">
        <v>20231220</v>
      </c>
      <c r="C119" t="s">
        <v>617</v>
      </c>
    </row>
    <row r="120" spans="1:5" ht="15" customHeight="1" x14ac:dyDescent="0.25">
      <c r="A120">
        <v>20240123</v>
      </c>
      <c r="C120" t="s">
        <v>617</v>
      </c>
    </row>
    <row r="121" spans="1:5" ht="15" customHeight="1" x14ac:dyDescent="0.25">
      <c r="A121">
        <v>20240215</v>
      </c>
      <c r="C121" t="s">
        <v>617</v>
      </c>
    </row>
    <row r="122" spans="1:5" ht="15" customHeight="1" x14ac:dyDescent="0.25">
      <c r="A122">
        <v>20240311</v>
      </c>
      <c r="C122" t="s">
        <v>617</v>
      </c>
      <c r="E122" t="s">
        <v>756</v>
      </c>
    </row>
    <row r="123" spans="1:5" ht="15" customHeight="1" x14ac:dyDescent="0.25">
      <c r="A123">
        <v>20240418</v>
      </c>
      <c r="C123" t="s">
        <v>201</v>
      </c>
      <c r="E123" t="s">
        <v>766</v>
      </c>
    </row>
    <row r="124" spans="1:5" ht="15" customHeight="1" x14ac:dyDescent="0.25">
      <c r="A124">
        <v>20240522</v>
      </c>
      <c r="C124" t="s">
        <v>201</v>
      </c>
    </row>
    <row r="125" spans="1:5" ht="15" customHeight="1" x14ac:dyDescent="0.25">
      <c r="A125">
        <v>20240618</v>
      </c>
      <c r="C125" t="s">
        <v>201</v>
      </c>
    </row>
    <row r="126" spans="1:5" ht="15" customHeight="1" x14ac:dyDescent="0.25">
      <c r="A126">
        <v>20240719</v>
      </c>
      <c r="C126" t="s">
        <v>201</v>
      </c>
    </row>
    <row r="127" spans="1:5" ht="15" customHeight="1" x14ac:dyDescent="0.25">
      <c r="A127">
        <v>20240813</v>
      </c>
      <c r="C127" t="s">
        <v>201</v>
      </c>
    </row>
    <row r="128" spans="1:5" ht="15" customHeight="1" x14ac:dyDescent="0.25">
      <c r="A128">
        <v>20240911</v>
      </c>
      <c r="C128" t="s">
        <v>201</v>
      </c>
    </row>
    <row r="129" spans="1:5" ht="15" customHeight="1" x14ac:dyDescent="0.25">
      <c r="A129">
        <v>20241024</v>
      </c>
      <c r="C129" t="s">
        <v>201</v>
      </c>
    </row>
    <row r="130" spans="1:5" ht="15" customHeight="1" x14ac:dyDescent="0.25">
      <c r="A130">
        <v>20241108</v>
      </c>
      <c r="C130" t="s">
        <v>201</v>
      </c>
    </row>
    <row r="131" spans="1:5" ht="15" customHeight="1" x14ac:dyDescent="0.25">
      <c r="A131">
        <v>20241216</v>
      </c>
      <c r="C131" t="s">
        <v>201</v>
      </c>
    </row>
    <row r="132" spans="1:5" ht="15" customHeight="1" x14ac:dyDescent="0.25">
      <c r="A132">
        <v>20250107</v>
      </c>
      <c r="C132" t="s">
        <v>201</v>
      </c>
    </row>
    <row r="133" spans="1:5" ht="15" customHeight="1" x14ac:dyDescent="0.25">
      <c r="A133">
        <v>20250131</v>
      </c>
      <c r="C133" t="s">
        <v>201</v>
      </c>
    </row>
    <row r="134" spans="1:5" ht="15" customHeight="1" x14ac:dyDescent="0.25">
      <c r="A134">
        <v>20250403</v>
      </c>
      <c r="C134" t="s">
        <v>201</v>
      </c>
    </row>
    <row r="135" spans="1:5" ht="15" customHeight="1" x14ac:dyDescent="0.25">
      <c r="A135">
        <v>20250514</v>
      </c>
      <c r="C135" t="s">
        <v>201</v>
      </c>
    </row>
    <row r="136" spans="1:5" ht="15" customHeight="1" x14ac:dyDescent="0.25">
      <c r="A136">
        <v>20250606</v>
      </c>
      <c r="C136" t="s">
        <v>201</v>
      </c>
    </row>
    <row r="137" spans="1:5" ht="15" customHeight="1" x14ac:dyDescent="0.25">
      <c r="A137">
        <v>20250717</v>
      </c>
      <c r="C137" t="s">
        <v>201</v>
      </c>
    </row>
    <row r="138" spans="1:5" ht="15" customHeight="1" x14ac:dyDescent="0.25">
      <c r="A138">
        <v>20250813</v>
      </c>
      <c r="C138" t="s">
        <v>201</v>
      </c>
    </row>
    <row r="139" spans="1:5" ht="15" customHeight="1" x14ac:dyDescent="0.25">
      <c r="A139">
        <v>20250904</v>
      </c>
      <c r="C139" t="s">
        <v>201</v>
      </c>
    </row>
    <row r="140" spans="1:5" ht="15" customHeight="1" x14ac:dyDescent="0.25">
      <c r="A140">
        <v>20251020</v>
      </c>
      <c r="C140" t="s">
        <v>201</v>
      </c>
    </row>
    <row r="141" spans="1:5" ht="15" customHeight="1" x14ac:dyDescent="0.25"/>
    <row r="142" spans="1:5" x14ac:dyDescent="0.25">
      <c r="A142" s="3" t="s">
        <v>97</v>
      </c>
    </row>
    <row r="143" spans="1:5" x14ac:dyDescent="0.25">
      <c r="A143">
        <v>20160523</v>
      </c>
      <c r="C143" t="s">
        <v>171</v>
      </c>
      <c r="E143" t="s">
        <v>130</v>
      </c>
    </row>
    <row r="144" spans="1:5" x14ac:dyDescent="0.25">
      <c r="A144">
        <v>20160630</v>
      </c>
      <c r="C144" t="s">
        <v>171</v>
      </c>
    </row>
    <row r="145" spans="1:5" x14ac:dyDescent="0.25">
      <c r="A145">
        <v>20180531</v>
      </c>
      <c r="C145" t="s">
        <v>264</v>
      </c>
      <c r="E145" t="s">
        <v>265</v>
      </c>
    </row>
    <row r="146" spans="1:5" x14ac:dyDescent="0.25">
      <c r="A146">
        <v>20180821</v>
      </c>
      <c r="C146" t="s">
        <v>264</v>
      </c>
    </row>
    <row r="147" spans="1:5" x14ac:dyDescent="0.25">
      <c r="A147">
        <v>20180905</v>
      </c>
      <c r="C147" t="s">
        <v>264</v>
      </c>
    </row>
    <row r="148" spans="1:5" x14ac:dyDescent="0.25">
      <c r="A148">
        <v>20181106</v>
      </c>
      <c r="C148" t="s">
        <v>264</v>
      </c>
      <c r="E148" t="s">
        <v>296</v>
      </c>
    </row>
    <row r="149" spans="1:5" x14ac:dyDescent="0.25">
      <c r="A149">
        <v>20181113</v>
      </c>
      <c r="C149" t="s">
        <v>163</v>
      </c>
      <c r="E149" t="s">
        <v>306</v>
      </c>
    </row>
    <row r="151" spans="1:5" x14ac:dyDescent="0.25">
      <c r="A151" s="3" t="s">
        <v>340</v>
      </c>
    </row>
    <row r="152" spans="1:5" x14ac:dyDescent="0.25">
      <c r="A152">
        <v>20190415</v>
      </c>
      <c r="C152" t="s">
        <v>416</v>
      </c>
    </row>
    <row r="153" spans="1:5" x14ac:dyDescent="0.25">
      <c r="A153">
        <v>20190522</v>
      </c>
      <c r="C153" t="s">
        <v>416</v>
      </c>
    </row>
    <row r="154" spans="1:5" x14ac:dyDescent="0.25">
      <c r="A154">
        <v>20190625</v>
      </c>
      <c r="C154" t="s">
        <v>416</v>
      </c>
    </row>
    <row r="155" spans="1:5" x14ac:dyDescent="0.25">
      <c r="A155">
        <v>20190812</v>
      </c>
      <c r="C155" t="s">
        <v>416</v>
      </c>
    </row>
    <row r="156" spans="1:5" x14ac:dyDescent="0.25">
      <c r="A156">
        <v>20190927</v>
      </c>
      <c r="C156" t="s">
        <v>416</v>
      </c>
    </row>
    <row r="157" spans="1:5" x14ac:dyDescent="0.25">
      <c r="A157">
        <v>20191209</v>
      </c>
      <c r="C157" t="s">
        <v>416</v>
      </c>
      <c r="E157" t="s">
        <v>392</v>
      </c>
    </row>
    <row r="158" spans="1:5" x14ac:dyDescent="0.25">
      <c r="A158">
        <v>20191218</v>
      </c>
      <c r="C158" t="s">
        <v>416</v>
      </c>
      <c r="E158" t="s">
        <v>393</v>
      </c>
    </row>
    <row r="159" spans="1:5" x14ac:dyDescent="0.25">
      <c r="A159">
        <v>20200619</v>
      </c>
      <c r="C159" t="s">
        <v>416</v>
      </c>
    </row>
    <row r="160" spans="1:5" x14ac:dyDescent="0.25">
      <c r="A160">
        <v>20200716</v>
      </c>
      <c r="C160" t="s">
        <v>416</v>
      </c>
      <c r="E160" t="s">
        <v>393</v>
      </c>
    </row>
    <row r="161" spans="1:5" x14ac:dyDescent="0.25">
      <c r="A161">
        <v>20200909</v>
      </c>
      <c r="C161" t="s">
        <v>417</v>
      </c>
      <c r="E161" t="s">
        <v>432</v>
      </c>
    </row>
    <row r="162" spans="1:5" x14ac:dyDescent="0.25">
      <c r="A162">
        <v>20201005</v>
      </c>
      <c r="C162" t="s">
        <v>417</v>
      </c>
    </row>
    <row r="163" spans="1:5" x14ac:dyDescent="0.25">
      <c r="A163">
        <v>20201113</v>
      </c>
      <c r="C163" t="s">
        <v>417</v>
      </c>
    </row>
    <row r="164" spans="1:5" x14ac:dyDescent="0.25">
      <c r="A164">
        <v>20201204</v>
      </c>
      <c r="C164" t="s">
        <v>417</v>
      </c>
    </row>
    <row r="165" spans="1:5" x14ac:dyDescent="0.25">
      <c r="A165">
        <v>20210218</v>
      </c>
      <c r="C165" t="s">
        <v>417</v>
      </c>
    </row>
    <row r="166" spans="1:5" x14ac:dyDescent="0.25">
      <c r="A166">
        <v>20210319</v>
      </c>
      <c r="C166" t="s">
        <v>417</v>
      </c>
    </row>
    <row r="167" spans="1:5" x14ac:dyDescent="0.25">
      <c r="A167">
        <v>20210409</v>
      </c>
      <c r="C167" t="s">
        <v>417</v>
      </c>
    </row>
    <row r="168" spans="1:5" x14ac:dyDescent="0.25">
      <c r="A168">
        <v>20210518</v>
      </c>
      <c r="C168" t="s">
        <v>417</v>
      </c>
    </row>
    <row r="169" spans="1:5" x14ac:dyDescent="0.25">
      <c r="A169">
        <v>20210625</v>
      </c>
      <c r="C169" t="s">
        <v>417</v>
      </c>
    </row>
    <row r="170" spans="1:5" x14ac:dyDescent="0.25">
      <c r="A170">
        <v>20210810</v>
      </c>
      <c r="C170" t="s">
        <v>417</v>
      </c>
    </row>
    <row r="171" spans="1:5" x14ac:dyDescent="0.25">
      <c r="A171">
        <v>20211026</v>
      </c>
      <c r="C171" t="s">
        <v>417</v>
      </c>
    </row>
    <row r="172" spans="1:5" x14ac:dyDescent="0.25">
      <c r="A172">
        <v>20220118</v>
      </c>
      <c r="C172" t="s">
        <v>417</v>
      </c>
    </row>
    <row r="173" spans="1:5" x14ac:dyDescent="0.25">
      <c r="A173">
        <v>20220202</v>
      </c>
      <c r="C173" t="s">
        <v>417</v>
      </c>
    </row>
    <row r="174" spans="1:5" x14ac:dyDescent="0.25">
      <c r="A174">
        <v>20220209</v>
      </c>
      <c r="C174" t="s">
        <v>417</v>
      </c>
    </row>
    <row r="175" spans="1:5" x14ac:dyDescent="0.25">
      <c r="A175">
        <v>20220216</v>
      </c>
      <c r="C175" t="s">
        <v>417</v>
      </c>
      <c r="E175" t="s">
        <v>549</v>
      </c>
    </row>
    <row r="176" spans="1:5" x14ac:dyDescent="0.25">
      <c r="A176">
        <v>20220323</v>
      </c>
      <c r="C176" t="s">
        <v>417</v>
      </c>
    </row>
    <row r="177" spans="1:3" x14ac:dyDescent="0.25">
      <c r="A177">
        <v>20220420</v>
      </c>
      <c r="C177" t="s">
        <v>417</v>
      </c>
    </row>
    <row r="178" spans="1:3" x14ac:dyDescent="0.25">
      <c r="A178">
        <v>20220525</v>
      </c>
      <c r="C178" t="s">
        <v>417</v>
      </c>
    </row>
    <row r="179" spans="1:3" x14ac:dyDescent="0.25">
      <c r="A179">
        <v>20220705</v>
      </c>
      <c r="C179" t="s">
        <v>417</v>
      </c>
    </row>
    <row r="180" spans="1:3" x14ac:dyDescent="0.25">
      <c r="A180">
        <v>20220815</v>
      </c>
      <c r="C180" t="s">
        <v>417</v>
      </c>
    </row>
    <row r="181" spans="1:3" x14ac:dyDescent="0.25">
      <c r="A181">
        <v>20220908</v>
      </c>
      <c r="C181" t="s">
        <v>417</v>
      </c>
    </row>
    <row r="182" spans="1:3" x14ac:dyDescent="0.25">
      <c r="A182">
        <v>20220929</v>
      </c>
      <c r="C182" t="s">
        <v>417</v>
      </c>
    </row>
    <row r="183" spans="1:3" x14ac:dyDescent="0.25">
      <c r="A183">
        <v>20221020</v>
      </c>
      <c r="C183" t="s">
        <v>417</v>
      </c>
    </row>
    <row r="184" spans="1:3" x14ac:dyDescent="0.25">
      <c r="A184">
        <v>20221109</v>
      </c>
      <c r="C184" t="s">
        <v>417</v>
      </c>
    </row>
    <row r="185" spans="1:3" x14ac:dyDescent="0.25">
      <c r="A185">
        <v>20221130</v>
      </c>
      <c r="C185" t="s">
        <v>417</v>
      </c>
    </row>
    <row r="186" spans="1:3" x14ac:dyDescent="0.25">
      <c r="A186">
        <v>20230112</v>
      </c>
      <c r="C186" t="s">
        <v>417</v>
      </c>
    </row>
    <row r="187" spans="1:3" x14ac:dyDescent="0.25">
      <c r="A187">
        <v>20230209</v>
      </c>
      <c r="C187" t="s">
        <v>417</v>
      </c>
    </row>
    <row r="188" spans="1:3" x14ac:dyDescent="0.25">
      <c r="A188">
        <v>20230404</v>
      </c>
      <c r="C188" t="s">
        <v>417</v>
      </c>
    </row>
    <row r="189" spans="1:3" x14ac:dyDescent="0.25">
      <c r="A189">
        <v>20230515</v>
      </c>
      <c r="C189" t="s">
        <v>417</v>
      </c>
    </row>
    <row r="190" spans="1:3" x14ac:dyDescent="0.25">
      <c r="A190">
        <v>20230607</v>
      </c>
      <c r="C190" t="s">
        <v>417</v>
      </c>
    </row>
    <row r="191" spans="1:3" x14ac:dyDescent="0.25">
      <c r="A191">
        <v>20230707</v>
      </c>
      <c r="C191" t="s">
        <v>417</v>
      </c>
    </row>
    <row r="192" spans="1:3" x14ac:dyDescent="0.25">
      <c r="A192">
        <v>20230809</v>
      </c>
      <c r="C192" t="s">
        <v>417</v>
      </c>
    </row>
    <row r="193" spans="1:5" x14ac:dyDescent="0.25">
      <c r="A193">
        <v>20230901</v>
      </c>
      <c r="C193" t="s">
        <v>417</v>
      </c>
    </row>
    <row r="194" spans="1:5" x14ac:dyDescent="0.25">
      <c r="A194">
        <v>20230927</v>
      </c>
      <c r="C194" t="s">
        <v>417</v>
      </c>
    </row>
    <row r="195" spans="1:5" x14ac:dyDescent="0.25">
      <c r="A195">
        <v>20231018</v>
      </c>
      <c r="C195" t="s">
        <v>579</v>
      </c>
    </row>
    <row r="196" spans="1:5" x14ac:dyDescent="0.25">
      <c r="A196">
        <v>20231031</v>
      </c>
      <c r="C196" t="s">
        <v>579</v>
      </c>
    </row>
    <row r="197" spans="1:5" x14ac:dyDescent="0.25">
      <c r="A197">
        <v>20231108</v>
      </c>
      <c r="C197" t="s">
        <v>579</v>
      </c>
    </row>
    <row r="198" spans="1:5" x14ac:dyDescent="0.25">
      <c r="A198">
        <v>20231130</v>
      </c>
      <c r="C198" t="s">
        <v>579</v>
      </c>
    </row>
    <row r="199" spans="1:5" x14ac:dyDescent="0.25">
      <c r="A199">
        <v>20240118</v>
      </c>
      <c r="C199" t="s">
        <v>579</v>
      </c>
    </row>
    <row r="200" spans="1:5" x14ac:dyDescent="0.25">
      <c r="A200">
        <v>20240228</v>
      </c>
      <c r="C200" t="s">
        <v>579</v>
      </c>
      <c r="E200" t="s">
        <v>761</v>
      </c>
    </row>
    <row r="201" spans="1:5" x14ac:dyDescent="0.25">
      <c r="A201">
        <v>20240415</v>
      </c>
      <c r="C201" t="s">
        <v>416</v>
      </c>
      <c r="E201" t="s">
        <v>770</v>
      </c>
    </row>
    <row r="202" spans="1:5" x14ac:dyDescent="0.25">
      <c r="A202">
        <v>20240516</v>
      </c>
      <c r="C202" t="s">
        <v>416</v>
      </c>
    </row>
    <row r="203" spans="1:5" x14ac:dyDescent="0.25">
      <c r="A203">
        <v>20240708</v>
      </c>
      <c r="C203" t="s">
        <v>416</v>
      </c>
    </row>
    <row r="204" spans="1:5" x14ac:dyDescent="0.25">
      <c r="A204">
        <v>20240807</v>
      </c>
      <c r="C204" t="s">
        <v>416</v>
      </c>
    </row>
    <row r="205" spans="1:5" x14ac:dyDescent="0.25">
      <c r="A205">
        <v>20240911</v>
      </c>
      <c r="C205" t="s">
        <v>416</v>
      </c>
    </row>
    <row r="206" spans="1:5" x14ac:dyDescent="0.25">
      <c r="A206">
        <v>20241007</v>
      </c>
      <c r="C206" t="s">
        <v>416</v>
      </c>
    </row>
    <row r="207" spans="1:5" x14ac:dyDescent="0.25">
      <c r="A207">
        <v>20241119</v>
      </c>
      <c r="C207" t="s">
        <v>416</v>
      </c>
    </row>
    <row r="208" spans="1:5" x14ac:dyDescent="0.25">
      <c r="A208">
        <v>20250107</v>
      </c>
      <c r="C208" t="s">
        <v>813</v>
      </c>
      <c r="E208" t="s">
        <v>814</v>
      </c>
    </row>
    <row r="209" spans="1:5" x14ac:dyDescent="0.25">
      <c r="A209">
        <v>20250311</v>
      </c>
      <c r="C209" t="s">
        <v>813</v>
      </c>
    </row>
    <row r="210" spans="1:5" x14ac:dyDescent="0.25">
      <c r="A210">
        <v>20250415</v>
      </c>
      <c r="C210" t="s">
        <v>813</v>
      </c>
    </row>
    <row r="211" spans="1:5" x14ac:dyDescent="0.25">
      <c r="A211">
        <v>20250527</v>
      </c>
      <c r="C211" t="s">
        <v>813</v>
      </c>
    </row>
    <row r="212" spans="1:5" x14ac:dyDescent="0.25">
      <c r="A212">
        <v>20250709</v>
      </c>
      <c r="C212" t="s">
        <v>813</v>
      </c>
    </row>
    <row r="213" spans="1:5" x14ac:dyDescent="0.25">
      <c r="A213">
        <v>20250820</v>
      </c>
      <c r="C213" t="s">
        <v>813</v>
      </c>
    </row>
    <row r="214" spans="1:5" x14ac:dyDescent="0.25">
      <c r="A214">
        <v>20251001</v>
      </c>
      <c r="C214" t="s">
        <v>813</v>
      </c>
    </row>
    <row r="216" spans="1:5" x14ac:dyDescent="0.25">
      <c r="A216" s="3" t="s">
        <v>660</v>
      </c>
    </row>
    <row r="217" spans="1:5" x14ac:dyDescent="0.25">
      <c r="A217">
        <v>20230509</v>
      </c>
      <c r="C217" t="s">
        <v>691</v>
      </c>
    </row>
    <row r="218" spans="1:5" x14ac:dyDescent="0.25">
      <c r="A218">
        <v>20231129</v>
      </c>
      <c r="C218" t="s">
        <v>691</v>
      </c>
    </row>
    <row r="219" spans="1:5" x14ac:dyDescent="0.25">
      <c r="A219">
        <v>20240304</v>
      </c>
      <c r="C219" t="s">
        <v>691</v>
      </c>
      <c r="E219" t="s">
        <v>767</v>
      </c>
    </row>
    <row r="220" spans="1:5" x14ac:dyDescent="0.25">
      <c r="A220">
        <v>20240321</v>
      </c>
      <c r="C220" t="s">
        <v>691</v>
      </c>
      <c r="E220" t="s">
        <v>767</v>
      </c>
    </row>
    <row r="221" spans="1:5" x14ac:dyDescent="0.25">
      <c r="A221">
        <v>20250604</v>
      </c>
      <c r="C221" t="s">
        <v>529</v>
      </c>
      <c r="E221" t="s">
        <v>768</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Info</vt:lpstr>
      <vt:lpstr>CCU</vt:lpstr>
      <vt:lpstr>CO2</vt:lpstr>
      <vt:lpstr>pH</vt:lpstr>
      <vt:lpstr>BB</vt:lpstr>
      <vt:lpstr>VR2C</vt:lpstr>
      <vt:lpstr>GPCTD+DO</vt:lpstr>
      <vt:lpstr>MET</vt:lpstr>
    </vt:vector>
  </TitlesOfParts>
  <Company>MBARI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 Sevadjian</dc:creator>
  <cp:lastModifiedBy>Christopher Wahl</cp:lastModifiedBy>
  <dcterms:created xsi:type="dcterms:W3CDTF">2015-04-10T23:12:35Z</dcterms:created>
  <dcterms:modified xsi:type="dcterms:W3CDTF">2025-10-29T18:03:16Z</dcterms:modified>
</cp:coreProperties>
</file>